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65461" windowWidth="16875" windowHeight="12660" tabRatio="960" activeTab="0"/>
  </bookViews>
  <sheets>
    <sheet name="星取表" sheetId="1" r:id="rId1"/>
  </sheets>
  <definedNames>
    <definedName name="_xlnm.Print_Area" localSheetId="0">'星取表'!$A$1:$AF$55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<sst xmlns="http://schemas.openxmlformats.org/spreadsheetml/2006/main" count="198" uniqueCount="62">
  <si>
    <t>NO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</si>
  <si>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</si>
  <si>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</si>
  <si>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</si>
  <si>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</si>
  <si>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</si>
  <si>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</si>
  <si>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</si>
  <si>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</si>
  <si>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予　　選　　リ　　ー　　グ</t>
  </si>
  <si>
    <t>主審</t>
  </si>
  <si>
    <t>副審</t>
  </si>
  <si>
    <t>チーム名</t>
  </si>
  <si>
    <t>勝点</t>
  </si>
  <si>
    <t>得点</t>
  </si>
  <si>
    <t>失点</t>
  </si>
  <si>
    <t>☆☆</t>
  </si>
  <si>
    <t>※自動表ですので左下半分のみ記入して下さい。</t>
  </si>
  <si>
    <t>月</t>
  </si>
  <si>
    <t>日</t>
  </si>
  <si>
    <t>予　　選　　リ　　ー　　グ</t>
  </si>
  <si>
    <t>－</t>
  </si>
  <si>
    <t>幹事チーム</t>
  </si>
  <si>
    <t>ＴＥＬ</t>
  </si>
  <si>
    <t>携帯</t>
  </si>
  <si>
    <t>ＦＡＸ</t>
  </si>
  <si>
    <t>ＦＣ杉田</t>
  </si>
  <si>
    <t>ＬＬ－１</t>
  </si>
  <si>
    <t>杉田臨海公園</t>
  </si>
  <si>
    <t>富岡ＳＣ－Ｂ</t>
  </si>
  <si>
    <t>文庫ＦＣ－Ａ</t>
  </si>
  <si>
    <t>横浜ＧＳＦＣ－Ｂ</t>
  </si>
  <si>
    <t>ＦＣイーグルス</t>
  </si>
  <si>
    <t>ＦＣイーグルス</t>
  </si>
  <si>
    <t>１５－５－１５</t>
  </si>
  <si>
    <t>担当　鈴木</t>
  </si>
  <si>
    <t>ＦＣ杉田－Ｂ</t>
  </si>
  <si>
    <t>ＦＣイーグルス</t>
  </si>
  <si>
    <t>１０：１０～１０：５０</t>
  </si>
  <si>
    <t>９：３０～１０：１０</t>
  </si>
  <si>
    <t>１０：１０～１０：５０</t>
  </si>
  <si>
    <t>１０：５０～１１：３０</t>
  </si>
  <si>
    <t>１１：３０～１２：１０</t>
  </si>
  <si>
    <t>１２：１０～１２：５０</t>
  </si>
  <si>
    <t>９：３０～１０：１０</t>
  </si>
  <si>
    <t>文庫</t>
  </si>
  <si>
    <t>ＧＳＦＣ</t>
  </si>
  <si>
    <t>富岡</t>
  </si>
  <si>
    <t>杉田</t>
  </si>
  <si>
    <t>イーグル</t>
  </si>
  <si>
    <t>副審</t>
  </si>
  <si>
    <t>注意事項</t>
  </si>
  <si>
    <t>　　　　　　　２．　喫煙は、所定の場所でお願い致します。</t>
  </si>
  <si>
    <t>　　　　　　　１．　アップ・練習は、グランド内でお願い致します。（芝等の利用は禁止）</t>
  </si>
  <si>
    <t>　　　　　　　３．　グランドは雨除けはありません。天候によっては雨具の準備をお願い致します。</t>
  </si>
  <si>
    <t>　★　スパイクは禁止です。トレーニングシューズをご使用下さい。　</t>
  </si>
  <si>
    <t>１５－５－１５</t>
  </si>
  <si>
    <t>第６１回あすなろ杯少年サッカー大会　　予選リーグ</t>
  </si>
  <si>
    <t>(日）</t>
  </si>
  <si>
    <t>予備日　　６月１２日（日）</t>
  </si>
  <si>
    <t>ＧＳＦＣ</t>
  </si>
  <si>
    <t>ＧＳＦＣ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</si>
</sst>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0.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&quot;△&quot;\ #,##0;&quot;▲&quot;\ #,##0"/>
    <numFmt numFmtId="185" formatCode="m/d"/>
    <numFmt numFmtId="186" formatCode="0_);\(0\)"/>
    <numFmt numFmtId="187" formatCode="#,##0;\-#,##0;&quot;-&quot;"/>
    <numFmt numFmtId="188" formatCode="[&lt;=999]000;000\-00"/>
    <numFmt numFmtId="189" formatCode="mmm\-yyyy"/>
    <numFmt numFmtId="190" formatCode="mmmmm\-yy"/>
    <numFmt numFmtId="191" formatCode="dd\-mmm\-yy"/>
    <numFmt numFmtId="192" formatCode="yyyy&quot;年&quot;m&quot;月&quot;d&quot;日&quot;;@"/>
    <numFmt numFmtId="193" formatCode="#,##0_ "/>
    <numFmt numFmtId="194" formatCode="#,##0_ ;[Red]\-#,##0\ "/>
    <numFmt numFmtId="195" formatCode="#,##0_);[Red]\(#,##0\)"/>
    <numFmt numFmtId="196" formatCode="#,##0;[Red]#,##0"/>
    <numFmt numFmtId="197" formatCode="0.0"/>
    <numFmt numFmtId="198" formatCode="&quot; &quot;"/>
    <numFmt numFmtId="199" formatCode="&quot;  &quot;"/>
    <numFmt numFmtId="200" formatCode="&quot;0&quot;########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6"/>
      <name val="HGS創英角ﾎﾟｯﾌﾟ体"/>
      <family val="3"/>
    </font>
    <font>
      <sz val="11"/>
      <name val="HGS創英角ﾎﾟｯﾌﾟ体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ｺﾞｼｯｸE"/>
      <family val="3"/>
    </font>
    <font>
      <sz val="16"/>
      <name val="HGｺﾞｼｯｸE"/>
      <family val="3"/>
    </font>
    <font>
      <sz val="11"/>
      <name val="HGｺﾞｼｯｸE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87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5" fillId="0" borderId="0" xfId="70" applyFont="1" applyAlignment="1">
      <alignment/>
      <protection/>
    </xf>
    <xf numFmtId="0" fontId="0" fillId="0" borderId="0" xfId="70">
      <alignment vertical="center"/>
      <protection/>
    </xf>
    <xf numFmtId="0" fontId="14" fillId="0" borderId="12" xfId="70" applyFont="1" applyFill="1" applyBorder="1" applyAlignment="1">
      <alignment horizontal="center" vertical="center"/>
      <protection/>
    </xf>
    <xf numFmtId="0" fontId="13" fillId="0" borderId="13" xfId="70" applyFont="1" applyFill="1" applyBorder="1" applyAlignment="1">
      <alignment horizontal="center" vertical="center" wrapText="1"/>
      <protection/>
    </xf>
    <xf numFmtId="0" fontId="14" fillId="0" borderId="14" xfId="70" applyFont="1" applyFill="1" applyBorder="1" applyAlignment="1">
      <alignment horizontal="center" vertical="center" wrapText="1"/>
      <protection/>
    </xf>
    <xf numFmtId="0" fontId="14" fillId="0" borderId="13" xfId="70" applyFont="1" applyFill="1" applyBorder="1" applyAlignment="1">
      <alignment horizontal="center" vertical="center" wrapText="1"/>
      <protection/>
    </xf>
    <xf numFmtId="0" fontId="10" fillId="4" borderId="13" xfId="70" applyFont="1" applyFill="1" applyBorder="1" applyAlignment="1">
      <alignment horizontal="center" vertical="center" wrapText="1"/>
      <protection/>
    </xf>
    <xf numFmtId="0" fontId="10" fillId="0" borderId="13" xfId="70" applyFont="1" applyFill="1" applyBorder="1" applyAlignment="1">
      <alignment horizontal="center" vertical="center" wrapText="1"/>
      <protection/>
    </xf>
    <xf numFmtId="0" fontId="10" fillId="0" borderId="13" xfId="70" applyFont="1" applyFill="1" applyBorder="1" applyAlignment="1">
      <alignment horizontal="center" vertical="center" shrinkToFit="1"/>
      <protection/>
    </xf>
    <xf numFmtId="0" fontId="15" fillId="0" borderId="0" xfId="70" applyFont="1" applyFill="1" applyAlignment="1">
      <alignment/>
      <protection/>
    </xf>
    <xf numFmtId="0" fontId="0" fillId="0" borderId="0" xfId="70" applyFill="1" applyAlignment="1">
      <alignment/>
      <protection/>
    </xf>
    <xf numFmtId="0" fontId="0" fillId="0" borderId="0" xfId="70" applyFill="1">
      <alignment vertical="center"/>
      <protection/>
    </xf>
    <xf numFmtId="0" fontId="14" fillId="0" borderId="15" xfId="70" applyFont="1" applyFill="1" applyBorder="1" applyAlignment="1">
      <alignment horizontal="center" vertical="center"/>
      <protection/>
    </xf>
    <xf numFmtId="49" fontId="14" fillId="0" borderId="15" xfId="70" applyNumberFormat="1" applyFont="1" applyFill="1" applyBorder="1" applyAlignment="1">
      <alignment horizontal="center" vertical="center"/>
      <protection/>
    </xf>
    <xf numFmtId="0" fontId="14" fillId="0" borderId="13" xfId="70" applyFont="1" applyFill="1" applyBorder="1" applyAlignment="1">
      <alignment horizontal="center" vertical="center"/>
      <protection/>
    </xf>
    <xf numFmtId="0" fontId="14" fillId="0" borderId="0" xfId="70" applyFont="1" applyFill="1" applyAlignment="1">
      <alignment horizontal="center" vertical="center"/>
      <protection/>
    </xf>
    <xf numFmtId="0" fontId="0" fillId="0" borderId="0" xfId="70" applyFill="1" applyAlignment="1">
      <alignment horizontal="center" vertical="center"/>
      <protection/>
    </xf>
    <xf numFmtId="49" fontId="22" fillId="0" borderId="0" xfId="70" applyNumberFormat="1" applyFont="1" applyFill="1" applyAlignment="1">
      <alignment horizontal="left" vertical="center"/>
      <protection/>
    </xf>
    <xf numFmtId="0" fontId="23" fillId="0" borderId="0" xfId="70" applyFont="1" applyFill="1" applyAlignment="1">
      <alignment horizontal="center" vertical="center"/>
      <protection/>
    </xf>
    <xf numFmtId="49" fontId="23" fillId="0" borderId="0" xfId="70" applyNumberFormat="1" applyFont="1" applyFill="1" applyAlignment="1">
      <alignment horizontal="center" vertical="center"/>
      <protection/>
    </xf>
    <xf numFmtId="49" fontId="14" fillId="0" borderId="0" xfId="70" applyNumberFormat="1" applyFont="1" applyFill="1" applyAlignment="1">
      <alignment horizontal="center" vertical="center"/>
      <protection/>
    </xf>
    <xf numFmtId="0" fontId="14" fillId="0" borderId="0" xfId="70" applyFont="1" applyFill="1" applyAlignment="1">
      <alignment horizontal="center" vertical="center" wrapText="1"/>
      <protection/>
    </xf>
    <xf numFmtId="0" fontId="15" fillId="0" borderId="0" xfId="70" applyFont="1" applyFill="1" applyAlignment="1">
      <alignment horizontal="center" vertical="center"/>
      <protection/>
    </xf>
    <xf numFmtId="0" fontId="0" fillId="0" borderId="0" xfId="70" applyAlignment="1">
      <alignment horizontal="center" vertical="center"/>
      <protection/>
    </xf>
    <xf numFmtId="0" fontId="15" fillId="0" borderId="0" xfId="70" applyFont="1">
      <alignment vertical="center"/>
      <protection/>
    </xf>
    <xf numFmtId="0" fontId="16" fillId="0" borderId="12" xfId="70" applyFont="1" applyBorder="1" applyAlignment="1">
      <alignment horizontal="center" vertical="center"/>
      <protection/>
    </xf>
    <xf numFmtId="0" fontId="0" fillId="0" borderId="12" xfId="70" applyBorder="1" applyAlignment="1">
      <alignment horizontal="center" vertical="center"/>
      <protection/>
    </xf>
    <xf numFmtId="0" fontId="0" fillId="0" borderId="15" xfId="70" applyBorder="1" applyAlignment="1">
      <alignment horizontal="center" vertical="center"/>
      <protection/>
    </xf>
    <xf numFmtId="0" fontId="0" fillId="0" borderId="0" xfId="70" applyAlignment="1">
      <alignment/>
      <protection/>
    </xf>
    <xf numFmtId="0" fontId="19" fillId="0" borderId="15" xfId="70" applyFont="1" applyFill="1" applyBorder="1" applyAlignment="1">
      <alignment horizontal="center"/>
      <protection/>
    </xf>
    <xf numFmtId="0" fontId="19" fillId="0" borderId="0" xfId="70" applyFont="1" applyAlignment="1">
      <alignment horizontal="center"/>
      <protection/>
    </xf>
    <xf numFmtId="0" fontId="15" fillId="0" borderId="0" xfId="71" applyFont="1" applyAlignment="1">
      <alignment/>
      <protection/>
    </xf>
    <xf numFmtId="0" fontId="0" fillId="0" borderId="0" xfId="7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3" fillId="0" borderId="16" xfId="70" applyFont="1" applyBorder="1" applyAlignment="1">
      <alignment horizontal="center" vertical="center" shrinkToFit="1"/>
      <protection/>
    </xf>
    <xf numFmtId="0" fontId="13" fillId="0" borderId="2" xfId="70" applyFont="1" applyBorder="1" applyAlignment="1">
      <alignment horizontal="center" vertical="center" shrinkToFit="1"/>
      <protection/>
    </xf>
    <xf numFmtId="0" fontId="13" fillId="0" borderId="17" xfId="70" applyFont="1" applyBorder="1" applyAlignment="1">
      <alignment horizontal="center" vertical="center" shrinkToFit="1"/>
      <protection/>
    </xf>
    <xf numFmtId="199" fontId="0" fillId="0" borderId="15" xfId="70" applyNumberFormat="1" applyFill="1" applyBorder="1" applyAlignment="1">
      <alignment wrapText="1"/>
      <protection/>
    </xf>
    <xf numFmtId="199" fontId="0" fillId="0" borderId="15" xfId="70" applyNumberFormat="1" applyFont="1" applyFill="1" applyBorder="1" applyAlignment="1">
      <alignment wrapText="1"/>
      <protection/>
    </xf>
    <xf numFmtId="199" fontId="0" fillId="0" borderId="18" xfId="70" applyNumberFormat="1" applyFont="1" applyFill="1" applyBorder="1" applyAlignment="1">
      <alignment wrapText="1"/>
      <protection/>
    </xf>
    <xf numFmtId="0" fontId="15" fillId="0" borderId="19" xfId="70" applyFont="1" applyBorder="1">
      <alignment vertical="center"/>
      <protection/>
    </xf>
    <xf numFmtId="0" fontId="0" fillId="0" borderId="2" xfId="0" applyBorder="1" applyAlignment="1">
      <alignment horizontal="center" vertical="center"/>
    </xf>
    <xf numFmtId="0" fontId="14" fillId="0" borderId="20" xfId="70" applyFont="1" applyFill="1" applyBorder="1" applyAlignment="1">
      <alignment horizontal="center" vertical="center" wrapText="1"/>
      <protection/>
    </xf>
    <xf numFmtId="0" fontId="15" fillId="0" borderId="0" xfId="70" applyFont="1" applyBorder="1">
      <alignment vertical="center"/>
      <protection/>
    </xf>
    <xf numFmtId="0" fontId="0" fillId="0" borderId="12" xfId="70" applyFill="1" applyBorder="1" applyAlignment="1">
      <alignment horizontal="center" vertical="center"/>
      <protection/>
    </xf>
    <xf numFmtId="0" fontId="0" fillId="0" borderId="15" xfId="70" applyFill="1" applyBorder="1" applyAlignment="1">
      <alignment horizontal="center" vertical="center"/>
      <protection/>
    </xf>
    <xf numFmtId="0" fontId="19" fillId="0" borderId="0" xfId="70" applyFont="1" applyFill="1" applyAlignment="1">
      <alignment horizontal="center"/>
      <protection/>
    </xf>
    <xf numFmtId="0" fontId="16" fillId="0" borderId="12" xfId="70" applyFont="1" applyFill="1" applyBorder="1" applyAlignment="1">
      <alignment horizontal="center" vertical="center"/>
      <protection/>
    </xf>
    <xf numFmtId="0" fontId="12" fillId="0" borderId="0" xfId="70" applyFont="1" applyAlignment="1">
      <alignment/>
      <protection/>
    </xf>
    <xf numFmtId="0" fontId="41" fillId="0" borderId="0" xfId="70" applyFont="1" applyAlignment="1">
      <alignment/>
      <protection/>
    </xf>
    <xf numFmtId="0" fontId="42" fillId="0" borderId="0" xfId="70" applyFont="1" applyAlignment="1">
      <alignment/>
      <protection/>
    </xf>
    <xf numFmtId="0" fontId="43" fillId="0" borderId="0" xfId="70" applyFont="1" applyAlignment="1">
      <alignment/>
      <protection/>
    </xf>
    <xf numFmtId="0" fontId="13" fillId="0" borderId="16" xfId="70" applyFont="1" applyBorder="1" applyAlignment="1">
      <alignment horizontal="center" vertical="center" shrinkToFit="1"/>
      <protection/>
    </xf>
    <xf numFmtId="0" fontId="13" fillId="0" borderId="2" xfId="70" applyFont="1" applyBorder="1" applyAlignment="1">
      <alignment horizontal="center" vertical="center" shrinkToFit="1"/>
      <protection/>
    </xf>
    <xf numFmtId="0" fontId="13" fillId="0" borderId="17" xfId="70" applyFont="1" applyBorder="1" applyAlignment="1">
      <alignment horizontal="center" vertical="center" shrinkToFit="1"/>
      <protection/>
    </xf>
    <xf numFmtId="0" fontId="13" fillId="0" borderId="16" xfId="7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2" xfId="70" applyNumberFormat="1" applyFont="1" applyBorder="1" applyAlignment="1">
      <alignment horizontal="center" vertical="center"/>
      <protection/>
    </xf>
    <xf numFmtId="49" fontId="0" fillId="0" borderId="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16" xfId="70" applyFont="1" applyFill="1" applyBorder="1" applyAlignment="1">
      <alignment horizontal="center" vertical="center" shrinkToFit="1"/>
      <protection/>
    </xf>
    <xf numFmtId="0" fontId="13" fillId="0" borderId="2" xfId="70" applyFont="1" applyFill="1" applyBorder="1" applyAlignment="1">
      <alignment horizontal="center" vertical="center" shrinkToFit="1"/>
      <protection/>
    </xf>
    <xf numFmtId="0" fontId="13" fillId="0" borderId="17" xfId="70" applyFont="1" applyFill="1" applyBorder="1" applyAlignment="1">
      <alignment horizontal="center" vertical="center" shrinkToFit="1"/>
      <protection/>
    </xf>
    <xf numFmtId="0" fontId="0" fillId="0" borderId="16" xfId="70" applyFont="1" applyFill="1" applyBorder="1" applyAlignment="1">
      <alignment horizontal="center" vertical="center" shrinkToFit="1"/>
      <protection/>
    </xf>
    <xf numFmtId="0" fontId="0" fillId="0" borderId="2" xfId="70" applyFont="1" applyFill="1" applyBorder="1" applyAlignment="1">
      <alignment horizontal="center" vertical="center" shrinkToFit="1"/>
      <protection/>
    </xf>
    <xf numFmtId="0" fontId="0" fillId="0" borderId="17" xfId="70" applyFont="1" applyFill="1" applyBorder="1" applyAlignment="1">
      <alignment horizontal="center" vertical="center" shrinkToFit="1"/>
      <protection/>
    </xf>
    <xf numFmtId="0" fontId="11" fillId="0" borderId="16" xfId="70" applyFont="1" applyFill="1" applyBorder="1" applyAlignment="1">
      <alignment horizontal="center" vertical="center"/>
      <protection/>
    </xf>
    <xf numFmtId="0" fontId="11" fillId="0" borderId="2" xfId="70" applyFont="1" applyFill="1" applyBorder="1" applyAlignment="1">
      <alignment horizontal="center" vertical="center"/>
      <protection/>
    </xf>
    <xf numFmtId="0" fontId="11" fillId="0" borderId="17" xfId="70" applyFont="1" applyFill="1" applyBorder="1" applyAlignment="1">
      <alignment horizontal="center" vertical="center"/>
      <protection/>
    </xf>
    <xf numFmtId="0" fontId="14" fillId="0" borderId="21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 shrinkToFit="1"/>
      <protection/>
    </xf>
    <xf numFmtId="0" fontId="14" fillId="0" borderId="22" xfId="70" applyFont="1" applyFill="1" applyBorder="1" applyAlignment="1">
      <alignment horizontal="center" vertical="center" wrapText="1"/>
      <protection/>
    </xf>
    <xf numFmtId="0" fontId="14" fillId="0" borderId="23" xfId="70" applyFont="1" applyFill="1" applyBorder="1" applyAlignment="1">
      <alignment horizontal="center" vertical="center" wrapText="1"/>
      <protection/>
    </xf>
    <xf numFmtId="0" fontId="14" fillId="0" borderId="24" xfId="70" applyFont="1" applyFill="1" applyBorder="1" applyAlignment="1">
      <alignment horizontal="center" vertical="center" wrapText="1"/>
      <protection/>
    </xf>
    <xf numFmtId="0" fontId="14" fillId="0" borderId="25" xfId="70" applyFont="1" applyFill="1" applyBorder="1" applyAlignment="1">
      <alignment horizontal="center" vertical="center" wrapText="1"/>
      <protection/>
    </xf>
    <xf numFmtId="0" fontId="14" fillId="0" borderId="15" xfId="70" applyFont="1" applyFill="1" applyBorder="1" applyAlignment="1">
      <alignment horizontal="center" vertical="center" wrapText="1"/>
      <protection/>
    </xf>
    <xf numFmtId="0" fontId="14" fillId="0" borderId="26" xfId="70" applyFont="1" applyFill="1" applyBorder="1" applyAlignment="1">
      <alignment horizontal="center" vertical="center" wrapText="1"/>
      <protection/>
    </xf>
    <xf numFmtId="0" fontId="14" fillId="0" borderId="27" xfId="70" applyFont="1" applyFill="1" applyBorder="1" applyAlignment="1">
      <alignment horizontal="center" vertical="center" wrapText="1"/>
      <protection/>
    </xf>
    <xf numFmtId="0" fontId="14" fillId="0" borderId="18" xfId="70" applyFont="1" applyFill="1" applyBorder="1" applyAlignment="1">
      <alignment horizontal="center" vertical="center" shrinkToFit="1"/>
      <protection/>
    </xf>
    <xf numFmtId="0" fontId="14" fillId="0" borderId="2" xfId="70" applyFont="1" applyFill="1" applyBorder="1" applyAlignment="1">
      <alignment horizontal="center" vertical="center" shrinkToFit="1"/>
      <protection/>
    </xf>
    <xf numFmtId="0" fontId="14" fillId="0" borderId="17" xfId="70" applyFont="1" applyFill="1" applyBorder="1" applyAlignment="1">
      <alignment horizontal="center" vertical="center" shrinkToFit="1"/>
      <protection/>
    </xf>
    <xf numFmtId="20" fontId="13" fillId="0" borderId="18" xfId="70" applyNumberFormat="1" applyFont="1" applyFill="1" applyBorder="1" applyAlignment="1">
      <alignment horizontal="center" vertical="center"/>
      <protection/>
    </xf>
    <xf numFmtId="20" fontId="13" fillId="0" borderId="17" xfId="70" applyNumberFormat="1" applyFont="1" applyFill="1" applyBorder="1" applyAlignment="1">
      <alignment horizontal="center" vertical="center"/>
      <protection/>
    </xf>
    <xf numFmtId="20" fontId="12" fillId="0" borderId="18" xfId="70" applyNumberFormat="1" applyFont="1" applyFill="1" applyBorder="1" applyAlignment="1">
      <alignment horizontal="center" vertical="center"/>
      <protection/>
    </xf>
    <xf numFmtId="20" fontId="12" fillId="0" borderId="17" xfId="70" applyNumberFormat="1" applyFont="1" applyFill="1" applyBorder="1" applyAlignment="1">
      <alignment horizontal="center" vertical="center"/>
      <protection/>
    </xf>
    <xf numFmtId="0" fontId="13" fillId="0" borderId="18" xfId="70" applyFont="1" applyFill="1" applyBorder="1" applyAlignment="1">
      <alignment horizontal="center" vertical="center"/>
      <protection/>
    </xf>
    <xf numFmtId="0" fontId="13" fillId="0" borderId="17" xfId="70" applyFont="1" applyFill="1" applyBorder="1" applyAlignment="1">
      <alignment horizontal="center" vertical="center"/>
      <protection/>
    </xf>
    <xf numFmtId="198" fontId="20" fillId="0" borderId="15" xfId="70" applyNumberFormat="1" applyFont="1" applyBorder="1" applyAlignment="1">
      <alignment horizontal="center" vertical="center"/>
      <protection/>
    </xf>
    <xf numFmtId="198" fontId="20" fillId="0" borderId="0" xfId="70" applyNumberFormat="1" applyFont="1" applyBorder="1" applyAlignment="1">
      <alignment horizontal="center" vertical="center"/>
      <protection/>
    </xf>
    <xf numFmtId="0" fontId="14" fillId="0" borderId="22" xfId="70" applyFont="1" applyFill="1" applyBorder="1" applyAlignment="1">
      <alignment horizontal="center" vertical="center"/>
      <protection/>
    </xf>
    <xf numFmtId="0" fontId="14" fillId="0" borderId="23" xfId="70" applyFont="1" applyFill="1" applyBorder="1" applyAlignment="1">
      <alignment horizontal="center" vertical="center"/>
      <protection/>
    </xf>
    <xf numFmtId="0" fontId="14" fillId="0" borderId="28" xfId="70" applyFont="1" applyFill="1" applyBorder="1" applyAlignment="1">
      <alignment horizontal="center" vertical="center"/>
      <protection/>
    </xf>
    <xf numFmtId="0" fontId="14" fillId="0" borderId="16" xfId="70" applyFont="1" applyFill="1" applyBorder="1" applyAlignment="1">
      <alignment horizontal="center" vertical="center" shrinkToFit="1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15" xfId="71" applyFont="1" applyBorder="1" applyAlignment="1">
      <alignment horizontal="center" vertical="center"/>
      <protection/>
    </xf>
    <xf numFmtId="0" fontId="19" fillId="0" borderId="15" xfId="70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2" fillId="0" borderId="16" xfId="70" applyFont="1" applyBorder="1" applyAlignment="1">
      <alignment horizontal="center" vertical="center"/>
      <protection/>
    </xf>
    <xf numFmtId="0" fontId="12" fillId="0" borderId="2" xfId="70" applyFont="1" applyBorder="1" applyAlignment="1">
      <alignment horizontal="center" vertical="center"/>
      <protection/>
    </xf>
    <xf numFmtId="0" fontId="12" fillId="0" borderId="17" xfId="70" applyFont="1" applyBorder="1" applyAlignment="1">
      <alignment horizontal="center" vertical="center"/>
      <protection/>
    </xf>
    <xf numFmtId="0" fontId="14" fillId="0" borderId="29" xfId="70" applyFont="1" applyFill="1" applyBorder="1" applyAlignment="1">
      <alignment horizontal="center" vertical="center" wrapText="1"/>
      <protection/>
    </xf>
    <xf numFmtId="0" fontId="14" fillId="0" borderId="21" xfId="70" applyFont="1" applyFill="1" applyBorder="1" applyAlignment="1">
      <alignment horizontal="center" vertical="center" wrapText="1"/>
      <protection/>
    </xf>
    <xf numFmtId="0" fontId="17" fillId="0" borderId="0" xfId="70" applyFont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 shrinkToFit="1"/>
    </xf>
    <xf numFmtId="0" fontId="14" fillId="4" borderId="21" xfId="70" applyFont="1" applyFill="1" applyBorder="1" applyAlignment="1">
      <alignment horizontal="center" vertical="center" wrapText="1"/>
      <protection/>
    </xf>
    <xf numFmtId="0" fontId="14" fillId="0" borderId="30" xfId="70" applyFont="1" applyFill="1" applyBorder="1" applyAlignment="1">
      <alignment horizontal="center" vertical="center" wrapText="1"/>
      <protection/>
    </xf>
    <xf numFmtId="0" fontId="14" fillId="0" borderId="28" xfId="70" applyFont="1" applyFill="1" applyBorder="1" applyAlignment="1">
      <alignment horizontal="center" vertical="center" wrapText="1"/>
      <protection/>
    </xf>
    <xf numFmtId="0" fontId="15" fillId="0" borderId="19" xfId="70" applyFont="1" applyFill="1" applyBorder="1" applyAlignment="1">
      <alignment horizontal="center" vertical="center"/>
      <protection/>
    </xf>
    <xf numFmtId="0" fontId="14" fillId="0" borderId="30" xfId="70" applyFont="1" applyFill="1" applyBorder="1" applyAlignment="1">
      <alignment horizontal="center" vertical="center"/>
      <protection/>
    </xf>
    <xf numFmtId="0" fontId="0" fillId="0" borderId="30" xfId="70" applyFont="1" applyFill="1" applyBorder="1" applyAlignment="1">
      <alignment horizontal="center" vertical="center" shrinkToFit="1"/>
      <protection/>
    </xf>
    <xf numFmtId="0" fontId="14" fillId="4" borderId="30" xfId="70" applyFont="1" applyFill="1" applyBorder="1" applyAlignment="1">
      <alignment horizontal="center" vertical="center" wrapText="1"/>
      <protection/>
    </xf>
    <xf numFmtId="0" fontId="25" fillId="0" borderId="30" xfId="70" applyFont="1" applyFill="1" applyBorder="1" applyAlignment="1">
      <alignment horizontal="center" vertical="center" wrapText="1" shrinkToFit="1"/>
      <protection/>
    </xf>
    <xf numFmtId="0" fontId="25" fillId="0" borderId="21" xfId="70" applyFont="1" applyFill="1" applyBorder="1" applyAlignment="1">
      <alignment horizontal="center" vertical="center" shrinkToFit="1"/>
      <protection/>
    </xf>
    <xf numFmtId="0" fontId="14" fillId="0" borderId="27" xfId="70" applyFont="1" applyFill="1" applyBorder="1" applyAlignment="1">
      <alignment horizontal="center" vertical="center"/>
      <protection/>
    </xf>
    <xf numFmtId="0" fontId="14" fillId="0" borderId="24" xfId="70" applyFont="1" applyFill="1" applyBorder="1" applyAlignment="1">
      <alignment horizontal="center" vertical="center"/>
      <protection/>
    </xf>
    <xf numFmtId="49" fontId="13" fillId="0" borderId="15" xfId="70" applyNumberFormat="1" applyFont="1" applyBorder="1" applyAlignment="1">
      <alignment horizontal="center" vertical="center"/>
      <protection/>
    </xf>
    <xf numFmtId="49" fontId="13" fillId="0" borderId="15" xfId="0" applyNumberFormat="1" applyFont="1" applyBorder="1" applyAlignment="1">
      <alignment horizontal="center" vertical="center"/>
    </xf>
    <xf numFmtId="0" fontId="0" fillId="0" borderId="16" xfId="70" applyBorder="1" applyAlignment="1">
      <alignment horizontal="center" vertical="center"/>
      <protection/>
    </xf>
    <xf numFmtId="0" fontId="0" fillId="0" borderId="2" xfId="70" applyBorder="1" applyAlignment="1">
      <alignment horizontal="center" vertical="center"/>
      <protection/>
    </xf>
    <xf numFmtId="0" fontId="0" fillId="0" borderId="17" xfId="70" applyBorder="1" applyAlignment="1">
      <alignment horizontal="center" vertical="center"/>
      <protection/>
    </xf>
    <xf numFmtId="0" fontId="13" fillId="0" borderId="18" xfId="70" applyFont="1" applyBorder="1" applyAlignment="1">
      <alignment horizontal="center" vertical="center"/>
      <protection/>
    </xf>
    <xf numFmtId="0" fontId="13" fillId="0" borderId="17" xfId="70" applyFont="1" applyBorder="1" applyAlignment="1">
      <alignment horizontal="center" vertical="center"/>
      <protection/>
    </xf>
    <xf numFmtId="198" fontId="20" fillId="0" borderId="15" xfId="70" applyNumberFormat="1" applyFont="1" applyFill="1" applyBorder="1" applyAlignment="1">
      <alignment horizontal="center" vertical="center"/>
      <protection/>
    </xf>
    <xf numFmtId="198" fontId="20" fillId="0" borderId="2" xfId="70" applyNumberFormat="1" applyFont="1" applyFill="1" applyBorder="1" applyAlignment="1">
      <alignment horizontal="center" vertical="center"/>
      <protection/>
    </xf>
    <xf numFmtId="0" fontId="12" fillId="0" borderId="16" xfId="70" applyFont="1" applyFill="1" applyBorder="1" applyAlignment="1">
      <alignment horizontal="center" vertical="center"/>
      <protection/>
    </xf>
    <xf numFmtId="0" fontId="12" fillId="0" borderId="2" xfId="70" applyFont="1" applyFill="1" applyBorder="1" applyAlignment="1">
      <alignment horizontal="center" vertical="center"/>
      <protection/>
    </xf>
    <xf numFmtId="0" fontId="12" fillId="0" borderId="17" xfId="70" applyFont="1" applyFill="1" applyBorder="1" applyAlignment="1">
      <alignment horizontal="center" vertical="center"/>
      <protection/>
    </xf>
    <xf numFmtId="0" fontId="0" fillId="0" borderId="16" xfId="70" applyFill="1" applyBorder="1" applyAlignment="1">
      <alignment horizontal="center" vertical="center"/>
      <protection/>
    </xf>
    <xf numFmtId="0" fontId="0" fillId="0" borderId="2" xfId="70" applyFill="1" applyBorder="1" applyAlignment="1">
      <alignment horizontal="center" vertical="center"/>
      <protection/>
    </xf>
    <xf numFmtId="0" fontId="0" fillId="0" borderId="17" xfId="70" applyFill="1" applyBorder="1" applyAlignment="1">
      <alignment horizontal="center" vertical="center"/>
      <protection/>
    </xf>
    <xf numFmtId="0" fontId="19" fillId="0" borderId="2" xfId="70" applyFont="1" applyFill="1" applyBorder="1" applyAlignment="1">
      <alignment horizontal="center"/>
      <protection/>
    </xf>
    <xf numFmtId="0" fontId="0" fillId="0" borderId="2" xfId="0" applyBorder="1" applyAlignment="1">
      <alignment horizontal="center"/>
    </xf>
    <xf numFmtId="20" fontId="12" fillId="0" borderId="18" xfId="70" applyNumberFormat="1" applyFont="1" applyBorder="1" applyAlignment="1">
      <alignment horizontal="center" vertical="center"/>
      <protection/>
    </xf>
    <xf numFmtId="20" fontId="12" fillId="0" borderId="17" xfId="70" applyNumberFormat="1" applyFont="1" applyBorder="1" applyAlignment="1">
      <alignment horizontal="center" vertical="center"/>
      <protection/>
    </xf>
    <xf numFmtId="0" fontId="0" fillId="0" borderId="16" xfId="70" applyFont="1" applyBorder="1" applyAlignment="1">
      <alignment horizontal="center" vertical="center" shrinkToFit="1"/>
      <protection/>
    </xf>
    <xf numFmtId="0" fontId="0" fillId="0" borderId="2" xfId="70" applyFont="1" applyBorder="1" applyAlignment="1">
      <alignment horizontal="center" vertical="center" shrinkToFit="1"/>
      <protection/>
    </xf>
    <xf numFmtId="0" fontId="0" fillId="0" borderId="17" xfId="70" applyFont="1" applyBorder="1" applyAlignment="1">
      <alignment horizontal="center" vertical="center" shrinkToFit="1"/>
      <protection/>
    </xf>
    <xf numFmtId="0" fontId="11" fillId="0" borderId="16" xfId="70" applyFont="1" applyBorder="1" applyAlignment="1">
      <alignment horizontal="center" vertical="center"/>
      <protection/>
    </xf>
    <xf numFmtId="0" fontId="11" fillId="0" borderId="2" xfId="70" applyFont="1" applyBorder="1" applyAlignment="1">
      <alignment horizontal="center" vertical="center"/>
      <protection/>
    </xf>
    <xf numFmtId="0" fontId="11" fillId="0" borderId="17" xfId="70" applyFont="1" applyBorder="1" applyAlignment="1">
      <alignment horizontal="center" vertical="center"/>
      <protection/>
    </xf>
    <xf numFmtId="198" fontId="20" fillId="0" borderId="2" xfId="70" applyNumberFormat="1" applyFont="1" applyBorder="1" applyAlignment="1">
      <alignment horizontal="center" vertical="center"/>
      <protection/>
    </xf>
    <xf numFmtId="0" fontId="19" fillId="0" borderId="0" xfId="70" applyFont="1" applyFill="1" applyBorder="1" applyAlignment="1">
      <alignment horizontal="center"/>
      <protection/>
    </xf>
    <xf numFmtId="0" fontId="19" fillId="0" borderId="15" xfId="70" applyFont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1" fillId="0" borderId="0" xfId="70" applyFont="1" applyAlignment="1">
      <alignment/>
      <protection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4" fillId="24" borderId="29" xfId="70" applyFont="1" applyFill="1" applyBorder="1" applyAlignment="1">
      <alignment horizontal="center" vertical="center"/>
      <protection/>
    </xf>
    <xf numFmtId="0" fontId="0" fillId="24" borderId="29" xfId="70" applyFont="1" applyFill="1" applyBorder="1" applyAlignment="1">
      <alignment horizontal="center" vertical="center" shrinkToFit="1"/>
      <protection/>
    </xf>
    <xf numFmtId="0" fontId="14" fillId="24" borderId="22" xfId="70" applyFont="1" applyFill="1" applyBorder="1" applyAlignment="1">
      <alignment horizontal="center" vertical="center" wrapText="1"/>
      <protection/>
    </xf>
    <xf numFmtId="0" fontId="14" fillId="24" borderId="23" xfId="70" applyFont="1" applyFill="1" applyBorder="1" applyAlignment="1">
      <alignment horizontal="center" vertical="center" wrapText="1"/>
      <protection/>
    </xf>
    <xf numFmtId="0" fontId="14" fillId="24" borderId="24" xfId="70" applyFont="1" applyFill="1" applyBorder="1" applyAlignment="1">
      <alignment horizontal="center" vertical="center" wrapText="1"/>
      <protection/>
    </xf>
    <xf numFmtId="0" fontId="14" fillId="24" borderId="27" xfId="70" applyFont="1" applyFill="1" applyBorder="1" applyAlignment="1">
      <alignment horizontal="center" vertical="center" wrapText="1"/>
      <protection/>
    </xf>
    <xf numFmtId="0" fontId="14" fillId="24" borderId="28" xfId="70" applyFont="1" applyFill="1" applyBorder="1" applyAlignment="1">
      <alignment horizontal="center" vertical="center" wrapText="1"/>
      <protection/>
    </xf>
    <xf numFmtId="0" fontId="14" fillId="24" borderId="29" xfId="70" applyFont="1" applyFill="1" applyBorder="1" applyAlignment="1">
      <alignment horizontal="center" vertical="center" wrapText="1"/>
      <protection/>
    </xf>
    <xf numFmtId="0" fontId="14" fillId="24" borderId="30" xfId="70" applyFont="1" applyFill="1" applyBorder="1" applyAlignment="1">
      <alignment horizontal="center" vertical="center" wrapText="1"/>
      <protection/>
    </xf>
    <xf numFmtId="0" fontId="14" fillId="24" borderId="21" xfId="70" applyFont="1" applyFill="1" applyBorder="1" applyAlignment="1">
      <alignment horizontal="center" vertical="center"/>
      <protection/>
    </xf>
    <xf numFmtId="0" fontId="0" fillId="24" borderId="21" xfId="70" applyFont="1" applyFill="1" applyBorder="1" applyAlignment="1">
      <alignment horizontal="center" vertical="center" shrinkToFit="1"/>
      <protection/>
    </xf>
    <xf numFmtId="0" fontId="14" fillId="24" borderId="25" xfId="70" applyFont="1" applyFill="1" applyBorder="1" applyAlignment="1">
      <alignment horizontal="center" vertical="center" wrapText="1"/>
      <protection/>
    </xf>
    <xf numFmtId="0" fontId="14" fillId="24" borderId="15" xfId="70" applyFont="1" applyFill="1" applyBorder="1" applyAlignment="1">
      <alignment horizontal="center" vertical="center" wrapText="1"/>
      <protection/>
    </xf>
    <xf numFmtId="0" fontId="14" fillId="24" borderId="26" xfId="70" applyFont="1" applyFill="1" applyBorder="1" applyAlignment="1">
      <alignment horizontal="center" vertical="center" wrapText="1"/>
      <protection/>
    </xf>
    <xf numFmtId="0" fontId="14" fillId="24" borderId="15" xfId="70" applyFont="1" applyFill="1" applyBorder="1" applyAlignment="1">
      <alignment horizontal="center" vertical="center"/>
      <protection/>
    </xf>
    <xf numFmtId="49" fontId="14" fillId="24" borderId="15" xfId="70" applyNumberFormat="1" applyFont="1" applyFill="1" applyBorder="1" applyAlignment="1">
      <alignment horizontal="center" vertical="center"/>
      <protection/>
    </xf>
    <xf numFmtId="0" fontId="14" fillId="24" borderId="25" xfId="70" applyFont="1" applyFill="1" applyBorder="1" applyAlignment="1">
      <alignment horizontal="center" vertical="center"/>
      <protection/>
    </xf>
    <xf numFmtId="0" fontId="14" fillId="24" borderId="13" xfId="70" applyFont="1" applyFill="1" applyBorder="1" applyAlignment="1">
      <alignment horizontal="center" vertical="center"/>
      <protection/>
    </xf>
    <xf numFmtId="0" fontId="14" fillId="24" borderId="21" xfId="70" applyFont="1" applyFill="1" applyBorder="1" applyAlignment="1">
      <alignment horizontal="center" vertical="center" wrapText="1"/>
      <protection/>
    </xf>
    <xf numFmtId="0" fontId="14" fillId="24" borderId="30" xfId="70" applyFont="1" applyFill="1" applyBorder="1" applyAlignment="1">
      <alignment horizontal="center" vertical="center"/>
      <protection/>
    </xf>
    <xf numFmtId="0" fontId="0" fillId="24" borderId="30" xfId="70" applyFont="1" applyFill="1" applyBorder="1" applyAlignment="1">
      <alignment horizontal="center" vertical="center" shrinkToFit="1"/>
      <protection/>
    </xf>
    <xf numFmtId="0" fontId="14" fillId="24" borderId="22" xfId="70" applyFont="1" applyFill="1" applyBorder="1" applyAlignment="1">
      <alignment horizontal="center" vertical="center"/>
      <protection/>
    </xf>
    <xf numFmtId="0" fontId="14" fillId="24" borderId="23" xfId="70" applyFont="1" applyFill="1" applyBorder="1" applyAlignment="1">
      <alignment horizontal="center" vertical="center"/>
      <protection/>
    </xf>
    <xf numFmtId="0" fontId="14" fillId="24" borderId="28" xfId="70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36横浜春季星取表７チーム（旭）" xfId="70"/>
    <cellStyle name="標準_39国チビ星取高須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A1">
      <selection activeCell="A5" sqref="A5:AE8"/>
    </sheetView>
  </sheetViews>
  <sheetFormatPr defaultColWidth="9.00390625" defaultRowHeight="13.5"/>
  <cols>
    <col min="1" max="1" width="2.875" style="29" customWidth="1"/>
    <col min="2" max="2" width="11.375" style="29" customWidth="1"/>
    <col min="3" max="31" width="2.625" style="29" customWidth="1"/>
    <col min="32" max="32" width="3.375" style="25" customWidth="1"/>
    <col min="33" max="16384" width="9.00390625" style="2" customWidth="1"/>
  </cols>
  <sheetData>
    <row r="1" spans="1:32" ht="30" customHeight="1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"/>
    </row>
    <row r="2" spans="1:32" s="33" customFormat="1" ht="19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 t="s">
        <v>22</v>
      </c>
      <c r="M2" s="101"/>
      <c r="N2" s="101"/>
      <c r="O2" s="101"/>
      <c r="P2" s="101" t="s">
        <v>26</v>
      </c>
      <c r="Q2" s="101"/>
      <c r="R2" s="101"/>
      <c r="S2" s="101"/>
      <c r="T2" s="101"/>
      <c r="U2" s="101" t="s">
        <v>35</v>
      </c>
      <c r="V2" s="101"/>
      <c r="W2" s="101"/>
      <c r="X2" s="101"/>
      <c r="Y2" s="159" t="s">
        <v>23</v>
      </c>
      <c r="Z2" s="159"/>
      <c r="AA2" s="151"/>
      <c r="AB2" s="151"/>
      <c r="AC2" s="151"/>
      <c r="AD2" s="151"/>
      <c r="AE2" s="151"/>
      <c r="AF2" s="32"/>
    </row>
    <row r="3" spans="1:32" s="33" customFormat="1" ht="19.5" customHeight="1">
      <c r="A3" s="102" t="s">
        <v>27</v>
      </c>
      <c r="B3" s="102"/>
      <c r="C3" s="35"/>
      <c r="D3" s="35"/>
      <c r="E3" s="34"/>
      <c r="F3" s="34"/>
      <c r="G3" s="34"/>
      <c r="H3" s="34"/>
      <c r="I3" s="34"/>
      <c r="J3" s="34"/>
      <c r="K3" s="34"/>
      <c r="L3" s="36"/>
      <c r="M3" s="37"/>
      <c r="N3" s="37"/>
      <c r="O3" s="37"/>
      <c r="P3" s="37"/>
      <c r="Q3" s="37"/>
      <c r="R3" s="38"/>
      <c r="S3" s="152" t="s">
        <v>24</v>
      </c>
      <c r="T3" s="153"/>
      <c r="U3" s="157"/>
      <c r="V3" s="157"/>
      <c r="W3" s="157"/>
      <c r="X3" s="157"/>
      <c r="Y3" s="158" t="s">
        <v>25</v>
      </c>
      <c r="Z3" s="158"/>
      <c r="AA3" s="111"/>
      <c r="AB3" s="111"/>
      <c r="AC3" s="111"/>
      <c r="AD3" s="111"/>
      <c r="AE3" s="111"/>
      <c r="AF3" s="32"/>
    </row>
    <row r="4" spans="1:34" ht="18" customHeight="1">
      <c r="A4" s="3" t="s">
        <v>0</v>
      </c>
      <c r="B4" s="4" t="s">
        <v>12</v>
      </c>
      <c r="C4" s="85" t="s">
        <v>36</v>
      </c>
      <c r="D4" s="86"/>
      <c r="E4" s="87"/>
      <c r="F4" s="99" t="s">
        <v>29</v>
      </c>
      <c r="G4" s="86"/>
      <c r="H4" s="87"/>
      <c r="I4" s="99" t="s">
        <v>30</v>
      </c>
      <c r="J4" s="86"/>
      <c r="K4" s="87"/>
      <c r="L4" s="99" t="s">
        <v>31</v>
      </c>
      <c r="M4" s="86"/>
      <c r="N4" s="87"/>
      <c r="O4" s="99" t="s">
        <v>32</v>
      </c>
      <c r="P4" s="86"/>
      <c r="Q4" s="87"/>
      <c r="R4" s="99"/>
      <c r="S4" s="86"/>
      <c r="T4" s="87"/>
      <c r="U4" s="99"/>
      <c r="V4" s="86"/>
      <c r="W4" s="87"/>
      <c r="X4" s="5" t="s">
        <v>1</v>
      </c>
      <c r="Y4" s="6" t="s">
        <v>2</v>
      </c>
      <c r="Z4" s="6" t="s">
        <v>3</v>
      </c>
      <c r="AA4" s="7" t="s">
        <v>13</v>
      </c>
      <c r="AB4" s="8" t="s">
        <v>14</v>
      </c>
      <c r="AC4" s="8" t="s">
        <v>15</v>
      </c>
      <c r="AD4" s="9" t="s">
        <v>4</v>
      </c>
      <c r="AE4" s="7" t="s">
        <v>5</v>
      </c>
      <c r="AF4" s="10"/>
      <c r="AG4" s="11"/>
      <c r="AH4" s="12"/>
    </row>
    <row r="5" spans="1:34" ht="13.5" customHeight="1">
      <c r="A5" s="160">
        <v>1</v>
      </c>
      <c r="B5" s="161" t="s">
        <v>36</v>
      </c>
      <c r="C5" s="162" t="s">
        <v>16</v>
      </c>
      <c r="D5" s="163"/>
      <c r="E5" s="164"/>
      <c r="F5" s="165" t="str">
        <f>IF(C7="○","●",IF(C7="●","○",IF(C7="","","△")))</f>
        <v>○</v>
      </c>
      <c r="G5" s="163"/>
      <c r="H5" s="164"/>
      <c r="I5" s="165" t="str">
        <f>IF(C9="○","●",IF(C9="●","○",IF(C9="","","△")))</f>
        <v>○</v>
      </c>
      <c r="J5" s="163"/>
      <c r="K5" s="164"/>
      <c r="L5" s="165" t="str">
        <f>IF(C11="○","●",IF(C11="●","○",IF(C11="","","△")))</f>
        <v>○</v>
      </c>
      <c r="M5" s="163"/>
      <c r="N5" s="164"/>
      <c r="O5" s="165" t="str">
        <f>IF(C13="○","●",IF(C13="●","○",IF(C13="","","△")))</f>
        <v>○</v>
      </c>
      <c r="P5" s="163"/>
      <c r="Q5" s="164"/>
      <c r="R5" s="165">
        <f>IF(C15="○","●",IF(C15="●","○",IF(C15="","","△")))</f>
      </c>
      <c r="S5" s="163"/>
      <c r="T5" s="164"/>
      <c r="U5" s="165">
        <f>IF(C17="○","●",IF(C17="●","○",IF(C17="","","△")))</f>
      </c>
      <c r="V5" s="163"/>
      <c r="W5" s="166"/>
      <c r="X5" s="167">
        <f>IF(COUNTIF(C5:W5,"")=20,"",COUNTIF(C5:W5,"○"))</f>
        <v>4</v>
      </c>
      <c r="Y5" s="167">
        <f>IF(COUNTIF(C5:W5,"")=20,"",COUNTIF(C5:W5,"●"))</f>
        <v>0</v>
      </c>
      <c r="Z5" s="167">
        <f>IF(COUNTIF(C5:W5,"")=20,"",COUNTIF(C5:W5,"△"))</f>
        <v>0</v>
      </c>
      <c r="AA5" s="167">
        <f>IF(X5="","",X5*3+Z5)</f>
        <v>12</v>
      </c>
      <c r="AB5" s="168">
        <f>IF(COUNTIF(C5:W5,"")=20,"",IF(C6="",0,C6)+IF(F6="",0,F6)+IF(I6="",0,I6)+IF(L6="",0,L6)+IF(O6="",0,O6)+IF(R6="",0,R6)+IF(U6="",0,U6))</f>
        <v>19</v>
      </c>
      <c r="AC5" s="168">
        <f>IF(COUNTIF(C5:W5,"")=20,"",IF(E6="",0,E6)+IF(H6="",0,H6)+IF(K6="",0,K6)+IF(N6="",0,N6)+IF(Q6="",0,Q6)+IF(T6="",0,T6)+IF(W6="",0,W6))</f>
        <v>0</v>
      </c>
      <c r="AD5" s="167">
        <f>IF(COUNTIF(C5:W5,"")=20,"",AB5-AC5)</f>
        <v>19</v>
      </c>
      <c r="AE5" s="167">
        <f>IF(COUNTIF(C5:W5,"")=20,"",RANK(AF5,$AF$5:$AF$18,0))</f>
        <v>1</v>
      </c>
      <c r="AF5" s="115">
        <f>IF(COUNTIF(C5:W5,"")=20,"",IF(AA5="",0,AA5*10000)+AD5*500+AB5*10)</f>
        <v>129690</v>
      </c>
      <c r="AG5" s="10"/>
      <c r="AH5" s="12"/>
    </row>
    <row r="6" spans="1:34" ht="13.5" customHeight="1">
      <c r="A6" s="169"/>
      <c r="B6" s="170"/>
      <c r="C6" s="171"/>
      <c r="D6" s="172"/>
      <c r="E6" s="173"/>
      <c r="F6" s="174">
        <f>IF(E8="","",E8)</f>
        <v>3</v>
      </c>
      <c r="G6" s="175" t="s">
        <v>6</v>
      </c>
      <c r="H6" s="174">
        <f>IF(C8="","",C8)</f>
        <v>0</v>
      </c>
      <c r="I6" s="176">
        <f>IF(E10="","",E10)</f>
        <v>6</v>
      </c>
      <c r="J6" s="175" t="s">
        <v>6</v>
      </c>
      <c r="K6" s="177">
        <f>IF(C10="","",C10)</f>
        <v>0</v>
      </c>
      <c r="L6" s="174">
        <f>IF(E12="","",E12)</f>
        <v>5</v>
      </c>
      <c r="M6" s="175" t="s">
        <v>6</v>
      </c>
      <c r="N6" s="177">
        <f>IF(C12="","",C12)</f>
        <v>0</v>
      </c>
      <c r="O6" s="174">
        <f>IF(E14="","",E14)</f>
        <v>5</v>
      </c>
      <c r="P6" s="175" t="s">
        <v>6</v>
      </c>
      <c r="Q6" s="177">
        <f>IF(C14="","",C14)</f>
        <v>0</v>
      </c>
      <c r="R6" s="174">
        <f>IF(E16="","",E16)</f>
      </c>
      <c r="S6" s="175" t="s">
        <v>6</v>
      </c>
      <c r="T6" s="177">
        <f>IF(C16="","",C16)</f>
      </c>
      <c r="U6" s="174">
        <f>IF(E18="","",E18)</f>
      </c>
      <c r="V6" s="175" t="s">
        <v>6</v>
      </c>
      <c r="W6" s="177">
        <f>IF(C18="","",C18)</f>
      </c>
      <c r="X6" s="178"/>
      <c r="Y6" s="178"/>
      <c r="Z6" s="178"/>
      <c r="AA6" s="178"/>
      <c r="AB6" s="178"/>
      <c r="AC6" s="178"/>
      <c r="AD6" s="178"/>
      <c r="AE6" s="178"/>
      <c r="AF6" s="115"/>
      <c r="AG6" s="10"/>
      <c r="AH6" s="12"/>
    </row>
    <row r="7" spans="1:34" ht="13.5" customHeight="1">
      <c r="A7" s="179">
        <v>2</v>
      </c>
      <c r="B7" s="180" t="s">
        <v>29</v>
      </c>
      <c r="C7" s="181" t="str">
        <f>IF(C8&gt;E8,"○",IF(C8&lt;E8,"●",IF(C8="","","△")))</f>
        <v>●</v>
      </c>
      <c r="D7" s="182"/>
      <c r="E7" s="183"/>
      <c r="F7" s="162" t="s">
        <v>16</v>
      </c>
      <c r="G7" s="163"/>
      <c r="H7" s="164"/>
      <c r="I7" s="165" t="str">
        <f>IF(F9="○","●",IF(F9="●","○",IF(F9="","","△")))</f>
        <v>○</v>
      </c>
      <c r="J7" s="163"/>
      <c r="K7" s="164"/>
      <c r="L7" s="165" t="str">
        <f>IF(F11="○","●",IF(F11="●","○",IF(F11="","","△")))</f>
        <v>○</v>
      </c>
      <c r="M7" s="163"/>
      <c r="N7" s="164"/>
      <c r="O7" s="165" t="str">
        <f>IF(F13="○","●",IF(F13="●","○",IF(F13="","","△")))</f>
        <v>○</v>
      </c>
      <c r="P7" s="163"/>
      <c r="Q7" s="164"/>
      <c r="R7" s="165">
        <f>IF(F15="○","●",IF(F15="●","○",IF(F15="","","△")))</f>
      </c>
      <c r="S7" s="163"/>
      <c r="T7" s="164"/>
      <c r="U7" s="165">
        <f>IF(F17="○","●",IF(F17="●","○",IF(F17="","","△")))</f>
      </c>
      <c r="V7" s="163"/>
      <c r="W7" s="166"/>
      <c r="X7" s="168">
        <f>IF(COUNTIF(C7:W7,"")=20,"",COUNTIF(C7:W7,"○"))</f>
        <v>3</v>
      </c>
      <c r="Y7" s="167">
        <f>IF(COUNTIF(C7:W7,"")=20,"",COUNTIF(C7:W7,"●"))</f>
        <v>1</v>
      </c>
      <c r="Z7" s="168">
        <f>IF(COUNTIF(C7:W7,"")=20,"",COUNTIF(C7:W7,"△"))</f>
        <v>0</v>
      </c>
      <c r="AA7" s="168">
        <f>IF(X7="","",X7*3+Z7)</f>
        <v>9</v>
      </c>
      <c r="AB7" s="168">
        <f>IF(COUNTIF(C7:W7,"")=20,"",IF(C8="",0,C8)+IF(F8="",0,F8)+IF(I8="",0,I8)+IF(L8="",0,L8)+IF(O8="",0,O8)+IF(R8="",0,R8)+IF(U8="",0,U8))</f>
        <v>13</v>
      </c>
      <c r="AC7" s="168">
        <f>IF(COUNTIF(C7:W7,"")=20,"",IF(E8="",0,E8)+IF(H8="",0,H8)+IF(K8="",0,K8)+IF(N8="",0,N8)+IF(Q8="",0,Q8)+IF(T8="",0,T8)+IF(W8="",0,W8))</f>
        <v>3</v>
      </c>
      <c r="AD7" s="168">
        <f>IF(COUNTIF(C7:W7,"")=20,"",AB7-AC7)</f>
        <v>10</v>
      </c>
      <c r="AE7" s="168">
        <f>IF(COUNTIF(C7:W7,"")=20,"",RANK(AF7,$AF$5:$AF$18,0))</f>
        <v>2</v>
      </c>
      <c r="AF7" s="115">
        <f>IF(COUNTIF(C7:W7,"")=20,"",IF(AA7="",0,AA7*10000)+AD7*500+AB7*10)</f>
        <v>95130</v>
      </c>
      <c r="AG7" s="10"/>
      <c r="AH7" s="12"/>
    </row>
    <row r="8" spans="1:34" ht="13.5" customHeight="1">
      <c r="A8" s="169"/>
      <c r="B8" s="170"/>
      <c r="C8" s="174">
        <v>0</v>
      </c>
      <c r="D8" s="175" t="s">
        <v>6</v>
      </c>
      <c r="E8" s="177">
        <v>3</v>
      </c>
      <c r="F8" s="171"/>
      <c r="G8" s="172"/>
      <c r="H8" s="173"/>
      <c r="I8" s="174">
        <f>IF(H10="","",H10)</f>
        <v>3</v>
      </c>
      <c r="J8" s="175" t="s">
        <v>6</v>
      </c>
      <c r="K8" s="177">
        <f>IF(F10="","",F10)</f>
        <v>0</v>
      </c>
      <c r="L8" s="174">
        <f>IF(H12="","",H12)</f>
        <v>4</v>
      </c>
      <c r="M8" s="175" t="s">
        <v>6</v>
      </c>
      <c r="N8" s="177">
        <f>IF(F12="","",F12)</f>
        <v>0</v>
      </c>
      <c r="O8" s="174">
        <f>IF(H14="","",H14)</f>
        <v>6</v>
      </c>
      <c r="P8" s="175" t="s">
        <v>6</v>
      </c>
      <c r="Q8" s="177">
        <f>IF(F14="","",F14)</f>
        <v>0</v>
      </c>
      <c r="R8" s="174">
        <f>IF(H16="","",H16)</f>
      </c>
      <c r="S8" s="175" t="s">
        <v>6</v>
      </c>
      <c r="T8" s="177">
        <f>IF(F16="","",F16)</f>
      </c>
      <c r="U8" s="174">
        <f>IF(H18="","",H18)</f>
      </c>
      <c r="V8" s="175" t="s">
        <v>6</v>
      </c>
      <c r="W8" s="177">
        <f>IF(F18="","",F18)</f>
      </c>
      <c r="X8" s="178"/>
      <c r="Y8" s="178"/>
      <c r="Z8" s="178"/>
      <c r="AA8" s="178"/>
      <c r="AB8" s="178"/>
      <c r="AC8" s="178"/>
      <c r="AD8" s="178"/>
      <c r="AE8" s="178"/>
      <c r="AF8" s="115"/>
      <c r="AG8" s="10"/>
      <c r="AH8" s="12"/>
    </row>
    <row r="9" spans="1:34" ht="13.5" customHeight="1">
      <c r="A9" s="116">
        <v>3</v>
      </c>
      <c r="B9" s="117" t="s">
        <v>30</v>
      </c>
      <c r="C9" s="96" t="str">
        <f>IF(C10&gt;E10,"○",IF(C10&lt;E10,"●",IF(C10="","","△")))</f>
        <v>●</v>
      </c>
      <c r="D9" s="97"/>
      <c r="E9" s="98"/>
      <c r="F9" s="96" t="str">
        <f>IF(F10&gt;H10,"○",IF(F10&lt;H10,"●",IF(F10="","","△")))</f>
        <v>●</v>
      </c>
      <c r="G9" s="97"/>
      <c r="H9" s="98"/>
      <c r="I9" s="78" t="s">
        <v>16</v>
      </c>
      <c r="J9" s="79"/>
      <c r="K9" s="80"/>
      <c r="L9" s="84" t="str">
        <f>IF(I11="○","●",IF(I11="●","○",IF(I11="","","△")))</f>
        <v>○</v>
      </c>
      <c r="M9" s="79"/>
      <c r="N9" s="80"/>
      <c r="O9" s="84" t="str">
        <f>IF(I13="○","●",IF(I13="●","○",IF(I13="","","△")))</f>
        <v>○</v>
      </c>
      <c r="P9" s="79"/>
      <c r="Q9" s="80"/>
      <c r="R9" s="84">
        <f>IF(I15="○","●",IF(I15="●","○",IF(I15="","","△")))</f>
      </c>
      <c r="S9" s="79"/>
      <c r="T9" s="80"/>
      <c r="U9" s="84">
        <f>IF(I17="○","●",IF(I17="●","○",IF(I17="","","△")))</f>
      </c>
      <c r="V9" s="79"/>
      <c r="W9" s="114"/>
      <c r="X9" s="113">
        <f>IF(COUNTIF(C9:W9,"")=20,"",COUNTIF(C9:W9,"○"))</f>
        <v>2</v>
      </c>
      <c r="Y9" s="108">
        <f>IF(COUNTIF(C9:W9,"")=20,"",COUNTIF(C9:W9,"●"))</f>
        <v>2</v>
      </c>
      <c r="Z9" s="113">
        <f>IF(COUNTIF(C9:W9,"")=20,"",COUNTIF(C9:W9,"△"))</f>
        <v>0</v>
      </c>
      <c r="AA9" s="118">
        <f>IF(X9="","",X9*3+Z9)</f>
        <v>6</v>
      </c>
      <c r="AB9" s="113">
        <f>IF(COUNTIF(C9:W9,"")=20,"",IF(C10="",0,C10)+IF(F10="",0,F10)+IF(I10="",0,I10)+IF(L10="",0,L10)+IF(O10="",0,O10)+IF(R10="",0,R10)+IF(U10="",0,U10))</f>
        <v>3</v>
      </c>
      <c r="AC9" s="113">
        <f>IF(COUNTIF(C9:W9,"")=20,"",IF(E10="",0,E10)+IF(H10="",0,H10)+IF(K10="",0,K10)+IF(N10="",0,N10)+IF(Q10="",0,Q10)+IF(T10="",0,T10)+IF(W10="",0,W10))</f>
        <v>10</v>
      </c>
      <c r="AD9" s="113">
        <f>IF(COUNTIF(C9:W9,"")=20,"",AB9-AC9)</f>
        <v>-7</v>
      </c>
      <c r="AE9" s="118">
        <f>IF(COUNTIF(C9:W9,"")=20,"",RANK(AF9,$AF$5:$AF$18,0))</f>
        <v>3</v>
      </c>
      <c r="AF9" s="115">
        <f>IF(COUNTIF(C9:W9,"")=20,"",IF(AA9="",0,AA9*10000)+AD9*500+AB9*10)</f>
        <v>56530</v>
      </c>
      <c r="AG9" s="10"/>
      <c r="AH9" s="12"/>
    </row>
    <row r="10" spans="1:34" ht="13.5" customHeight="1">
      <c r="A10" s="76"/>
      <c r="B10" s="77"/>
      <c r="C10" s="13">
        <v>0</v>
      </c>
      <c r="D10" s="14" t="s">
        <v>6</v>
      </c>
      <c r="E10" s="15">
        <v>6</v>
      </c>
      <c r="F10" s="13">
        <v>0</v>
      </c>
      <c r="G10" s="14" t="s">
        <v>6</v>
      </c>
      <c r="H10" s="15">
        <v>3</v>
      </c>
      <c r="I10" s="81"/>
      <c r="J10" s="82"/>
      <c r="K10" s="83"/>
      <c r="L10" s="13">
        <f>IF(K12="","",K12)</f>
        <v>2</v>
      </c>
      <c r="M10" s="14" t="s">
        <v>6</v>
      </c>
      <c r="N10" s="15">
        <f>IF(I12="","",I12)</f>
        <v>1</v>
      </c>
      <c r="O10" s="13">
        <f>IF(K14="","",K14)</f>
        <v>1</v>
      </c>
      <c r="P10" s="14" t="s">
        <v>6</v>
      </c>
      <c r="Q10" s="15">
        <f>IF(I14="","",I14)</f>
        <v>0</v>
      </c>
      <c r="R10" s="13">
        <f>IF(K16="","",K16)</f>
      </c>
      <c r="S10" s="14" t="s">
        <v>6</v>
      </c>
      <c r="T10" s="15">
        <f>IF(I16="","",I16)</f>
      </c>
      <c r="U10" s="13">
        <f>IF(K18="","",K18)</f>
      </c>
      <c r="V10" s="14" t="s">
        <v>6</v>
      </c>
      <c r="W10" s="15">
        <f>IF(I18="","",I18)</f>
      </c>
      <c r="X10" s="109"/>
      <c r="Y10" s="109"/>
      <c r="Z10" s="109"/>
      <c r="AA10" s="112"/>
      <c r="AB10" s="109"/>
      <c r="AC10" s="109"/>
      <c r="AD10" s="109"/>
      <c r="AE10" s="112"/>
      <c r="AF10" s="115"/>
      <c r="AG10" s="10"/>
      <c r="AH10" s="12"/>
    </row>
    <row r="11" spans="1:34" ht="13.5" customHeight="1">
      <c r="A11" s="116">
        <v>4</v>
      </c>
      <c r="B11" s="117" t="s">
        <v>31</v>
      </c>
      <c r="C11" s="96" t="str">
        <f>IF(C12&gt;E12,"○",IF(C12&lt;E12,"●",IF(C12="","","△")))</f>
        <v>●</v>
      </c>
      <c r="D11" s="97"/>
      <c r="E11" s="98"/>
      <c r="F11" s="96" t="str">
        <f>IF(F12&gt;H12,"○",IF(F12&lt;H12,"●",IF(F12="","","△")))</f>
        <v>●</v>
      </c>
      <c r="G11" s="97"/>
      <c r="H11" s="98"/>
      <c r="I11" s="96" t="str">
        <f>IF(I12&gt;K12,"○",IF(I12&lt;K12,"●",IF(I12="","","△")))</f>
        <v>●</v>
      </c>
      <c r="J11" s="97"/>
      <c r="K11" s="98"/>
      <c r="L11" s="78" t="s">
        <v>16</v>
      </c>
      <c r="M11" s="79"/>
      <c r="N11" s="80"/>
      <c r="O11" s="84" t="str">
        <f>IF(L13="○","●",IF(L13="●","○",IF(L13="","","△")))</f>
        <v>●</v>
      </c>
      <c r="P11" s="79"/>
      <c r="Q11" s="80"/>
      <c r="R11" s="84">
        <f>IF(L15="○","●",IF(L15="●","○",IF(L15="","","△")))</f>
      </c>
      <c r="S11" s="79"/>
      <c r="T11" s="80"/>
      <c r="U11" s="84">
        <f>IF(L17="○","●",IF(L17="●","○",IF(L17="","","△")))</f>
      </c>
      <c r="V11" s="79"/>
      <c r="W11" s="114"/>
      <c r="X11" s="113">
        <f>IF(COUNTIF(C11:W11,"")=20,"",COUNTIF(C11:W11,"○"))</f>
        <v>0</v>
      </c>
      <c r="Y11" s="108">
        <f>IF(COUNTIF(C11:W11,"")=20,"",COUNTIF(C11:W11,"●"))</f>
        <v>4</v>
      </c>
      <c r="Z11" s="113">
        <f>IF(COUNTIF(C11:W11,"")=20,"",COUNTIF(C11:W11,"△"))</f>
        <v>0</v>
      </c>
      <c r="AA11" s="118">
        <f>IF(X11="","",X11*3+Z11)</f>
        <v>0</v>
      </c>
      <c r="AB11" s="113">
        <f>IF(COUNTIF(C11:W11,"")=20,"",IF(C12="",0,C12)+IF(F12="",0,F12)+IF(I12="",0,I12)+IF(L12="",0,L12)+IF(O12="",0,O12)+IF(R12="",0,R12)+IF(U12="",0,U12))</f>
        <v>1</v>
      </c>
      <c r="AC11" s="113">
        <f>IF(COUNTIF(C11:W11,"")=20,"",IF(E12="",0,E12)+IF(H12="",0,H12)+IF(K12="",0,K12)+IF(N12="",0,N12)+IF(Q12="",0,Q12)+IF(T12="",0,T12)+IF(W12="",0,W12))</f>
        <v>15</v>
      </c>
      <c r="AD11" s="113">
        <f>IF(COUNTIF(C11:W11,"")=20,"",AB11-AC11)</f>
        <v>-14</v>
      </c>
      <c r="AE11" s="118">
        <f>IF(COUNTIF(C11:W11,"")=20,"",RANK(AF11,$AF$5:$AF$18,0))</f>
        <v>5</v>
      </c>
      <c r="AF11" s="115">
        <f>IF(COUNTIF(C11:W11,"")=20,"",IF(AA11="",0,AA11*10000)+AD11*500+AB11*10)</f>
        <v>-6990</v>
      </c>
      <c r="AG11" s="10"/>
      <c r="AH11" s="12"/>
    </row>
    <row r="12" spans="1:34" ht="13.5" customHeight="1">
      <c r="A12" s="76"/>
      <c r="B12" s="77"/>
      <c r="C12" s="13">
        <v>0</v>
      </c>
      <c r="D12" s="14" t="s">
        <v>6</v>
      </c>
      <c r="E12" s="15">
        <v>5</v>
      </c>
      <c r="F12" s="13">
        <v>0</v>
      </c>
      <c r="G12" s="14" t="s">
        <v>6</v>
      </c>
      <c r="H12" s="15">
        <v>4</v>
      </c>
      <c r="I12" s="13">
        <v>1</v>
      </c>
      <c r="J12" s="14" t="s">
        <v>6</v>
      </c>
      <c r="K12" s="15">
        <v>2</v>
      </c>
      <c r="L12" s="81"/>
      <c r="M12" s="82"/>
      <c r="N12" s="83"/>
      <c r="O12" s="13">
        <f>IF(N14="","",N14)</f>
        <v>0</v>
      </c>
      <c r="P12" s="14" t="s">
        <v>6</v>
      </c>
      <c r="Q12" s="15">
        <f>IF(L14="","",L14)</f>
        <v>4</v>
      </c>
      <c r="R12" s="13">
        <f>IF(N16="","",N16)</f>
      </c>
      <c r="S12" s="14" t="s">
        <v>6</v>
      </c>
      <c r="T12" s="15">
        <f>IF($L$16="","",$L$16)</f>
      </c>
      <c r="U12" s="13">
        <f>IF(N18="","",N18)</f>
      </c>
      <c r="V12" s="14" t="s">
        <v>6</v>
      </c>
      <c r="W12" s="15">
        <f>IF(L18="","",L18)</f>
      </c>
      <c r="X12" s="109"/>
      <c r="Y12" s="109"/>
      <c r="Z12" s="109"/>
      <c r="AA12" s="112"/>
      <c r="AB12" s="109"/>
      <c r="AC12" s="109"/>
      <c r="AD12" s="109"/>
      <c r="AE12" s="112"/>
      <c r="AF12" s="115"/>
      <c r="AG12" s="10"/>
      <c r="AH12" s="12"/>
    </row>
    <row r="13" spans="1:34" ht="13.5" customHeight="1">
      <c r="A13" s="116">
        <v>5</v>
      </c>
      <c r="B13" s="119" t="s">
        <v>33</v>
      </c>
      <c r="C13" s="96" t="str">
        <f>IF(C14&gt;E14,"○",IF(C14&lt;E14,"●",IF(C14="","","△")))</f>
        <v>●</v>
      </c>
      <c r="D13" s="97"/>
      <c r="E13" s="98"/>
      <c r="F13" s="96" t="str">
        <f>IF(F14&gt;H14,"○",IF(F14&lt;H14,"●",IF(F14="","","△")))</f>
        <v>●</v>
      </c>
      <c r="G13" s="97"/>
      <c r="H13" s="98"/>
      <c r="I13" s="96" t="str">
        <f>IF(I14&gt;K14,"○",IF(I14&lt;K14,"●",IF(I14="","","△")))</f>
        <v>●</v>
      </c>
      <c r="J13" s="97"/>
      <c r="K13" s="98"/>
      <c r="L13" s="96" t="str">
        <f>IF(L14&gt;N14,"○",IF(L14&lt;N14,"●",IF(L14="","","△")))</f>
        <v>○</v>
      </c>
      <c r="M13" s="97"/>
      <c r="N13" s="98"/>
      <c r="O13" s="78" t="s">
        <v>16</v>
      </c>
      <c r="P13" s="79"/>
      <c r="Q13" s="80"/>
      <c r="R13" s="121">
        <f>IF(O15="○","●",IF(O15="●","○",IF(O15="","","△")))</f>
      </c>
      <c r="S13" s="97"/>
      <c r="T13" s="122"/>
      <c r="U13" s="121">
        <f>IF(O17="○","●",IF(O17="●","○",IF(O17="","","△")))</f>
      </c>
      <c r="V13" s="97"/>
      <c r="W13" s="98"/>
      <c r="X13" s="113">
        <f>IF(COUNTIF(C13:W13,"")=20,"",COUNTIF(C13:W13,"○"))</f>
        <v>1</v>
      </c>
      <c r="Y13" s="108">
        <f>IF(COUNTIF(C13:W13,"")=20,"",COUNTIF(C13:W13,"●"))</f>
        <v>3</v>
      </c>
      <c r="Z13" s="113">
        <f>IF(COUNTIF(C13:W13,"")=20,"",COUNTIF(C13:W13,"△"))</f>
        <v>0</v>
      </c>
      <c r="AA13" s="118">
        <f>IF(X13="","",X13*3+Z13)</f>
        <v>3</v>
      </c>
      <c r="AB13" s="113">
        <f>IF(COUNTIF(C13:W13,"")=20,"",IF(C14="",0,C14)+IF(F14="",0,F14)+IF(I14="",0,I14)+IF(L14="",0,L14)+IF(O14="",0,O14)+IF(R14="",0,R14)+IF(U14="",0,U14))</f>
        <v>4</v>
      </c>
      <c r="AC13" s="113">
        <f>IF(COUNTIF(C13:W13,"")=20,"",IF(E14="",0,E14)+IF(H14="",0,H14)+IF(K14="",0,K14)+IF(N14="",0,N14)+IF(Q14="",0,Q14)+IF(T14="",0,T14)+IF(W14="",0,W14))</f>
        <v>12</v>
      </c>
      <c r="AD13" s="113">
        <f>IF(COUNTIF(C13:W13,"")=20,"",AB13-AC13)</f>
        <v>-8</v>
      </c>
      <c r="AE13" s="118">
        <f>IF(COUNTIF(C13:W13,"")=20,"",RANK(AF13,$AF$5:$AF$18,0))</f>
        <v>4</v>
      </c>
      <c r="AF13" s="115">
        <f>IF(COUNTIF(C13:W13,"")=20,"",IF(AA13="",0,AA13*10000)+AD13*500+AB13*10)</f>
        <v>26040</v>
      </c>
      <c r="AG13" s="10"/>
      <c r="AH13" s="12"/>
    </row>
    <row r="14" spans="1:34" ht="13.5" customHeight="1">
      <c r="A14" s="76"/>
      <c r="B14" s="120"/>
      <c r="C14" s="13">
        <v>0</v>
      </c>
      <c r="D14" s="14" t="s">
        <v>6</v>
      </c>
      <c r="E14" s="15">
        <v>5</v>
      </c>
      <c r="F14" s="13">
        <v>0</v>
      </c>
      <c r="G14" s="14" t="s">
        <v>6</v>
      </c>
      <c r="H14" s="15">
        <v>6</v>
      </c>
      <c r="I14" s="13">
        <v>0</v>
      </c>
      <c r="J14" s="14" t="s">
        <v>6</v>
      </c>
      <c r="K14" s="15">
        <v>1</v>
      </c>
      <c r="L14" s="13">
        <v>4</v>
      </c>
      <c r="M14" s="14" t="s">
        <v>6</v>
      </c>
      <c r="N14" s="15">
        <v>0</v>
      </c>
      <c r="O14" s="81"/>
      <c r="P14" s="82"/>
      <c r="Q14" s="83"/>
      <c r="R14" s="13">
        <f>IF(Q16="","",Q16)</f>
      </c>
      <c r="S14" s="14" t="s">
        <v>6</v>
      </c>
      <c r="T14" s="15">
        <f>IF(O16="","",O16)</f>
      </c>
      <c r="U14" s="13">
        <f>IF(Q18="","",Q18)</f>
      </c>
      <c r="V14" s="14" t="s">
        <v>6</v>
      </c>
      <c r="W14" s="15">
        <f>IF(O18="","",O18)</f>
      </c>
      <c r="X14" s="109"/>
      <c r="Y14" s="109"/>
      <c r="Z14" s="109"/>
      <c r="AA14" s="112"/>
      <c r="AB14" s="109"/>
      <c r="AC14" s="109"/>
      <c r="AD14" s="109"/>
      <c r="AE14" s="112"/>
      <c r="AF14" s="115"/>
      <c r="AG14" s="10"/>
      <c r="AH14" s="12"/>
    </row>
    <row r="15" spans="1:34" ht="13.5" customHeight="1" hidden="1">
      <c r="A15" s="116">
        <v>6</v>
      </c>
      <c r="B15" s="117"/>
      <c r="C15" s="96">
        <f>IF(C16&gt;E16,"○",IF(C16&lt;E16,"●",IF(C16="","","△")))</f>
      </c>
      <c r="D15" s="97"/>
      <c r="E15" s="98"/>
      <c r="F15" s="96">
        <f>IF(F16&gt;H16,"○",IF(F16&lt;H16,"●",IF(F16="","","△")))</f>
      </c>
      <c r="G15" s="97"/>
      <c r="H15" s="98"/>
      <c r="I15" s="96">
        <f>IF(I16&gt;K16,"○",IF(I16&lt;K16,"●",IF(I16="","","△")))</f>
      </c>
      <c r="J15" s="97"/>
      <c r="K15" s="98"/>
      <c r="L15" s="96">
        <f>IF(L16&gt;N16,"○",IF(L16&lt;N16,"●",IF(L16="","","△")))</f>
      </c>
      <c r="M15" s="97"/>
      <c r="N15" s="98"/>
      <c r="O15" s="96">
        <f>IF(O16&gt;Q16,"○",IF(O16&lt;Q16,"●",IF(O16="","","△")))</f>
      </c>
      <c r="P15" s="97"/>
      <c r="Q15" s="98"/>
      <c r="R15" s="78" t="s">
        <v>16</v>
      </c>
      <c r="S15" s="79"/>
      <c r="T15" s="80"/>
      <c r="U15" s="84">
        <f>IF(R17="○","●",IF(R17="●","○",IF(R17="","","△")))</f>
      </c>
      <c r="V15" s="79"/>
      <c r="W15" s="114"/>
      <c r="X15" s="113">
        <f>IF(COUNTIF(C15:W15,"")=20,"",COUNTIF(C15:W15,"○"))</f>
      </c>
      <c r="Y15" s="108">
        <f>IF(COUNTIF(C15:W15,"")=20,"",COUNTIF(C15:W15,"●"))</f>
      </c>
      <c r="Z15" s="113">
        <f>IF(COUNTIF(C15:W15,"")=20,"",COUNTIF(C15:W15,"△"))</f>
      </c>
      <c r="AA15" s="118">
        <f>IF(X15="","",X15*3+Z15)</f>
      </c>
      <c r="AB15" s="113">
        <f>IF(COUNTIF(C15:W15,"")=20,"",IF(C16="",0,C16)+IF(F16="",0,F16)+IF(I16="",0,I16)+IF(L16="",0,L16)+IF(O16="",0,O16)+IF(R16="",0,R16)+IF(U16="",0,U16))</f>
      </c>
      <c r="AC15" s="113">
        <f>IF(COUNTIF(C15:W15,"")=20,"",IF(E16="",0,E16)+IF(H16="",0,H16)+IF(K16="",0,K16)+IF(N16="",0,N16)+IF(Q16="",0,Q16)+IF(T16="",0,T16)+IF(W16="",0,W16))</f>
      </c>
      <c r="AD15" s="113">
        <f>IF(COUNTIF(C15:W15,"")=20,"",AB15-AC15)</f>
      </c>
      <c r="AE15" s="118">
        <f>IF(COUNTIF(C15:W15,"")=20,"",RANK(AF15,$AF$5:$AF$18,0))</f>
      </c>
      <c r="AF15" s="115">
        <f>IF(COUNTIF(C15:W15,"")=20,"",IF(AA15="",0,AA15*10000)+AD15*500+AB15*10)</f>
      </c>
      <c r="AG15" s="10"/>
      <c r="AH15" s="12"/>
    </row>
    <row r="16" spans="1:34" ht="13.5" customHeight="1" hidden="1">
      <c r="A16" s="76"/>
      <c r="B16" s="77"/>
      <c r="C16" s="13"/>
      <c r="D16" s="14" t="s">
        <v>6</v>
      </c>
      <c r="E16" s="15"/>
      <c r="F16" s="13"/>
      <c r="G16" s="14" t="s">
        <v>6</v>
      </c>
      <c r="H16" s="15"/>
      <c r="I16" s="13"/>
      <c r="J16" s="14" t="s">
        <v>6</v>
      </c>
      <c r="K16" s="15"/>
      <c r="L16" s="13"/>
      <c r="M16" s="14" t="s">
        <v>6</v>
      </c>
      <c r="N16" s="15"/>
      <c r="O16" s="13"/>
      <c r="P16" s="14" t="s">
        <v>6</v>
      </c>
      <c r="Q16" s="15"/>
      <c r="R16" s="81"/>
      <c r="S16" s="82"/>
      <c r="T16" s="83"/>
      <c r="U16" s="13"/>
      <c r="V16" s="14" t="s">
        <v>6</v>
      </c>
      <c r="W16" s="15">
        <f>IF(R18="","",R18)</f>
      </c>
      <c r="X16" s="109"/>
      <c r="Y16" s="109"/>
      <c r="Z16" s="109"/>
      <c r="AA16" s="112"/>
      <c r="AB16" s="109"/>
      <c r="AC16" s="109"/>
      <c r="AD16" s="109"/>
      <c r="AE16" s="112"/>
      <c r="AF16" s="115"/>
      <c r="AG16" s="10"/>
      <c r="AH16" s="12"/>
    </row>
    <row r="17" spans="1:34" ht="13.5" customHeight="1" hidden="1">
      <c r="A17" s="116">
        <v>7</v>
      </c>
      <c r="B17" s="117"/>
      <c r="C17" s="96">
        <f>IF(C18&gt;E18,"○",IF(C18&lt;E18,"●",IF(C18="","","△")))</f>
      </c>
      <c r="D17" s="97"/>
      <c r="E17" s="98"/>
      <c r="F17" s="96">
        <f>IF(F18&gt;H18,"○",IF(F18&lt;H18,"●",IF(F18="","","△")))</f>
      </c>
      <c r="G17" s="97"/>
      <c r="H17" s="98"/>
      <c r="I17" s="96">
        <f>IF(I18&gt;K18,"○",IF(I18&lt;K18,"●",IF(I18="","","△")))</f>
      </c>
      <c r="J17" s="97"/>
      <c r="K17" s="98"/>
      <c r="L17" s="96">
        <f>IF(L18&gt;N18,"○",IF(L18&lt;N18,"●",IF(L18="","","△")))</f>
      </c>
      <c r="M17" s="97"/>
      <c r="N17" s="98"/>
      <c r="O17" s="96">
        <f>IF(O18&gt;Q18,"○",IF(O18&lt;Q18,"●",IF(O18="","","△")))</f>
      </c>
      <c r="P17" s="97"/>
      <c r="Q17" s="98"/>
      <c r="R17" s="96">
        <f>IF(R18&gt;T18,"○",IF(R18&lt;T18,"●",IF(R18="","","△")))</f>
      </c>
      <c r="S17" s="97"/>
      <c r="T17" s="98"/>
      <c r="U17" s="78" t="s">
        <v>16</v>
      </c>
      <c r="V17" s="79"/>
      <c r="W17" s="80"/>
      <c r="X17" s="113">
        <f>IF(COUNTIF(C17:W17,"")=20,"",COUNTIF(C17:W17,"○"))</f>
      </c>
      <c r="Y17" s="108">
        <f>IF(COUNTIF(C17:W17,"")=20,"",COUNTIF(C17:W17,"●"))</f>
      </c>
      <c r="Z17" s="113">
        <f>IF(COUNTIF(C17:W17,"")=20,"",COUNTIF(C17:W17,"△"))</f>
      </c>
      <c r="AA17" s="118">
        <f>IF(X17="","",X17*3+Z17)</f>
      </c>
      <c r="AB17" s="113">
        <f>IF(COUNTIF(C17:W17,"")=20,"",IF(C18="",0,C18)+IF(F18="",0,F18)+IF(I18="",0,I18)+IF(L18="",0,L18)+IF(O18="",0,O18)+IF(R18="",0,R18)+IF(U18="",0,U18))</f>
      </c>
      <c r="AC17" s="113">
        <f>IF(COUNTIF(C17:W17,"")=20,"",IF(E18="",0,E18)+IF(H18="",0,H18)+IF(K18="",0,K18)+IF(N18="",0,N18)+IF(Q18="",0,Q18)+IF(T18="",0,T18)+IF(W18="",0,W18))</f>
      </c>
      <c r="AD17" s="113">
        <f>IF(COUNTIF(C17:W17,"")=20,"",AB17-AC17)</f>
      </c>
      <c r="AE17" s="118">
        <f>IF(COUNTIF(C17:W17,"")=20,"",RANK(AF17,$AF$5:$AF$18,0))</f>
      </c>
      <c r="AF17" s="115">
        <f>IF(COUNTIF(C17:W17,"")=20,"",IF(AA17="",0,AA17*10000)+AD17*500+AB17*10)</f>
      </c>
      <c r="AG17" s="10"/>
      <c r="AH17" s="12"/>
    </row>
    <row r="18" spans="1:34" ht="13.5" customHeight="1" hidden="1">
      <c r="A18" s="76"/>
      <c r="B18" s="77"/>
      <c r="C18" s="13"/>
      <c r="D18" s="14" t="s">
        <v>6</v>
      </c>
      <c r="E18" s="15"/>
      <c r="F18" s="13"/>
      <c r="G18" s="14" t="s">
        <v>6</v>
      </c>
      <c r="H18" s="15"/>
      <c r="I18" s="13"/>
      <c r="J18" s="14" t="s">
        <v>6</v>
      </c>
      <c r="K18" s="15"/>
      <c r="L18" s="13"/>
      <c r="M18" s="14" t="s">
        <v>6</v>
      </c>
      <c r="N18" s="15"/>
      <c r="O18" s="13"/>
      <c r="P18" s="14" t="s">
        <v>6</v>
      </c>
      <c r="Q18" s="15"/>
      <c r="R18" s="13"/>
      <c r="S18" s="14" t="s">
        <v>6</v>
      </c>
      <c r="T18" s="15"/>
      <c r="U18" s="81"/>
      <c r="V18" s="82"/>
      <c r="W18" s="83"/>
      <c r="X18" s="109"/>
      <c r="Y18" s="109"/>
      <c r="Z18" s="109"/>
      <c r="AA18" s="112"/>
      <c r="AB18" s="109"/>
      <c r="AC18" s="109"/>
      <c r="AD18" s="109"/>
      <c r="AE18" s="112"/>
      <c r="AF18" s="115"/>
      <c r="AG18" s="10"/>
      <c r="AH18" s="12"/>
    </row>
    <row r="19" spans="1:34" ht="13.5" customHeight="1">
      <c r="A19" s="16"/>
      <c r="B19" s="17"/>
      <c r="C19" s="16"/>
      <c r="D19" s="18" t="s">
        <v>17</v>
      </c>
      <c r="E19" s="19"/>
      <c r="F19" s="19"/>
      <c r="G19" s="20"/>
      <c r="H19" s="19"/>
      <c r="I19" s="19"/>
      <c r="J19" s="20"/>
      <c r="K19" s="19"/>
      <c r="L19" s="19"/>
      <c r="M19" s="21"/>
      <c r="N19" s="16"/>
      <c r="O19" s="16"/>
      <c r="P19" s="21"/>
      <c r="Q19" s="16"/>
      <c r="R19" s="16"/>
      <c r="S19" s="21"/>
      <c r="T19" s="16"/>
      <c r="U19" s="22"/>
      <c r="V19" s="22"/>
      <c r="W19" s="22"/>
      <c r="X19" s="22"/>
      <c r="Y19" s="22"/>
      <c r="Z19" s="22"/>
      <c r="AA19" s="47"/>
      <c r="AB19" s="47"/>
      <c r="AC19" s="47"/>
      <c r="AD19" s="47"/>
      <c r="AE19" s="22"/>
      <c r="AF19" s="23"/>
      <c r="AG19" s="11"/>
      <c r="AH19" s="12"/>
    </row>
    <row r="20" spans="1:31" ht="30" customHeight="1">
      <c r="A20" s="94" t="str">
        <f>A3</f>
        <v>ＬＬ－１</v>
      </c>
      <c r="B20" s="94"/>
      <c r="C20" s="95"/>
      <c r="D20" s="95"/>
      <c r="E20" s="31"/>
      <c r="F20" s="103">
        <v>5</v>
      </c>
      <c r="G20" s="103"/>
      <c r="H20" s="30" t="s">
        <v>18</v>
      </c>
      <c r="I20" s="103">
        <v>15</v>
      </c>
      <c r="J20" s="103"/>
      <c r="K20" s="30" t="s">
        <v>19</v>
      </c>
      <c r="L20" s="103" t="s">
        <v>58</v>
      </c>
      <c r="M20" s="104"/>
      <c r="N20" s="104"/>
      <c r="O20" s="103" t="s">
        <v>28</v>
      </c>
      <c r="P20" s="103"/>
      <c r="Q20" s="103"/>
      <c r="R20" s="103"/>
      <c r="S20" s="103"/>
      <c r="T20" s="103"/>
      <c r="U20" s="103"/>
      <c r="V20" s="103"/>
      <c r="W20" s="103"/>
      <c r="X20" s="24"/>
      <c r="Y20" s="24"/>
      <c r="Z20" s="24"/>
      <c r="AA20" s="28"/>
      <c r="AB20" s="123" t="s">
        <v>56</v>
      </c>
      <c r="AC20" s="124"/>
      <c r="AD20" s="124"/>
      <c r="AE20" s="124"/>
    </row>
    <row r="21" spans="1:31" ht="18" customHeight="1">
      <c r="A21" s="26" t="s">
        <v>7</v>
      </c>
      <c r="B21" s="128" t="s">
        <v>8</v>
      </c>
      <c r="C21" s="129"/>
      <c r="D21" s="105" t="s">
        <v>20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25" t="s">
        <v>10</v>
      </c>
      <c r="X21" s="126"/>
      <c r="Y21" s="127"/>
      <c r="Z21" s="125" t="s">
        <v>11</v>
      </c>
      <c r="AA21" s="61"/>
      <c r="AB21" s="62"/>
      <c r="AC21" s="57" t="s">
        <v>50</v>
      </c>
      <c r="AD21" s="58"/>
      <c r="AE21" s="59"/>
    </row>
    <row r="22" spans="1:31" ht="18" customHeight="1">
      <c r="A22" s="49">
        <v>1</v>
      </c>
      <c r="B22" s="88" t="s">
        <v>39</v>
      </c>
      <c r="C22" s="89"/>
      <c r="D22" s="70" t="s">
        <v>36</v>
      </c>
      <c r="E22" s="71"/>
      <c r="F22" s="71"/>
      <c r="G22" s="71"/>
      <c r="H22" s="71"/>
      <c r="I22" s="71"/>
      <c r="J22" s="72"/>
      <c r="K22" s="73">
        <v>3</v>
      </c>
      <c r="L22" s="74"/>
      <c r="M22" s="50" t="s">
        <v>21</v>
      </c>
      <c r="N22" s="74">
        <v>0</v>
      </c>
      <c r="O22" s="75"/>
      <c r="P22" s="70" t="s">
        <v>29</v>
      </c>
      <c r="Q22" s="71"/>
      <c r="R22" s="71"/>
      <c r="S22" s="71"/>
      <c r="T22" s="71"/>
      <c r="U22" s="71"/>
      <c r="V22" s="72"/>
      <c r="W22" s="67" t="s">
        <v>45</v>
      </c>
      <c r="X22" s="68"/>
      <c r="Y22" s="69"/>
      <c r="Z22" s="60" t="s">
        <v>46</v>
      </c>
      <c r="AA22" s="61"/>
      <c r="AB22" s="62"/>
      <c r="AC22" s="57" t="s">
        <v>49</v>
      </c>
      <c r="AD22" s="58"/>
      <c r="AE22" s="59"/>
    </row>
    <row r="23" spans="1:31" ht="18" customHeight="1">
      <c r="A23" s="49">
        <v>2</v>
      </c>
      <c r="B23" s="88" t="s">
        <v>40</v>
      </c>
      <c r="C23" s="89"/>
      <c r="D23" s="70" t="s">
        <v>30</v>
      </c>
      <c r="E23" s="71"/>
      <c r="F23" s="71"/>
      <c r="G23" s="71"/>
      <c r="H23" s="71"/>
      <c r="I23" s="71"/>
      <c r="J23" s="72"/>
      <c r="K23" s="73">
        <v>2</v>
      </c>
      <c r="L23" s="74"/>
      <c r="M23" s="50" t="s">
        <v>21</v>
      </c>
      <c r="N23" s="74">
        <v>1</v>
      </c>
      <c r="O23" s="75"/>
      <c r="P23" s="70" t="s">
        <v>31</v>
      </c>
      <c r="Q23" s="71"/>
      <c r="R23" s="71"/>
      <c r="S23" s="71"/>
      <c r="T23" s="71"/>
      <c r="U23" s="71"/>
      <c r="V23" s="72"/>
      <c r="W23" s="67" t="s">
        <v>49</v>
      </c>
      <c r="X23" s="68"/>
      <c r="Y23" s="69"/>
      <c r="Z23" s="60" t="s">
        <v>48</v>
      </c>
      <c r="AA23" s="61"/>
      <c r="AB23" s="62"/>
      <c r="AC23" s="57" t="s">
        <v>47</v>
      </c>
      <c r="AD23" s="58"/>
      <c r="AE23" s="59"/>
    </row>
    <row r="24" spans="1:31" ht="18" customHeight="1">
      <c r="A24" s="49">
        <v>3</v>
      </c>
      <c r="B24" s="88" t="s">
        <v>41</v>
      </c>
      <c r="C24" s="89"/>
      <c r="D24" s="70" t="s">
        <v>37</v>
      </c>
      <c r="E24" s="71"/>
      <c r="F24" s="71"/>
      <c r="G24" s="71"/>
      <c r="H24" s="71"/>
      <c r="I24" s="71"/>
      <c r="J24" s="72"/>
      <c r="K24" s="73">
        <v>0</v>
      </c>
      <c r="L24" s="74"/>
      <c r="M24" s="50" t="s">
        <v>21</v>
      </c>
      <c r="N24" s="74">
        <v>6</v>
      </c>
      <c r="O24" s="75"/>
      <c r="P24" s="70" t="s">
        <v>29</v>
      </c>
      <c r="Q24" s="71"/>
      <c r="R24" s="71"/>
      <c r="S24" s="71"/>
      <c r="T24" s="71"/>
      <c r="U24" s="71"/>
      <c r="V24" s="72"/>
      <c r="W24" s="67" t="s">
        <v>46</v>
      </c>
      <c r="X24" s="68"/>
      <c r="Y24" s="69"/>
      <c r="Z24" s="60" t="s">
        <v>48</v>
      </c>
      <c r="AA24" s="61"/>
      <c r="AB24" s="62"/>
      <c r="AC24" s="57" t="s">
        <v>45</v>
      </c>
      <c r="AD24" s="58"/>
      <c r="AE24" s="59"/>
    </row>
    <row r="25" spans="1:31" ht="18" customHeight="1">
      <c r="A25" s="49">
        <v>4</v>
      </c>
      <c r="B25" s="88" t="s">
        <v>42</v>
      </c>
      <c r="C25" s="89"/>
      <c r="D25" s="70" t="s">
        <v>36</v>
      </c>
      <c r="E25" s="71"/>
      <c r="F25" s="71"/>
      <c r="G25" s="71"/>
      <c r="H25" s="71"/>
      <c r="I25" s="71"/>
      <c r="J25" s="72"/>
      <c r="K25" s="73">
        <v>6</v>
      </c>
      <c r="L25" s="74"/>
      <c r="M25" s="50" t="s">
        <v>21</v>
      </c>
      <c r="N25" s="74">
        <v>0</v>
      </c>
      <c r="O25" s="75"/>
      <c r="P25" s="70" t="s">
        <v>30</v>
      </c>
      <c r="Q25" s="71"/>
      <c r="R25" s="71"/>
      <c r="S25" s="71"/>
      <c r="T25" s="71"/>
      <c r="U25" s="71"/>
      <c r="V25" s="72"/>
      <c r="W25" s="67" t="s">
        <v>47</v>
      </c>
      <c r="X25" s="68"/>
      <c r="Y25" s="69"/>
      <c r="Z25" s="60" t="s">
        <v>46</v>
      </c>
      <c r="AA25" s="61"/>
      <c r="AB25" s="62"/>
      <c r="AC25" s="57" t="s">
        <v>49</v>
      </c>
      <c r="AD25" s="58"/>
      <c r="AE25" s="59"/>
    </row>
    <row r="26" spans="1:31" ht="16.5" customHeight="1">
      <c r="A26" s="49">
        <v>5</v>
      </c>
      <c r="B26" s="88" t="s">
        <v>43</v>
      </c>
      <c r="C26" s="89"/>
      <c r="D26" s="70" t="s">
        <v>31</v>
      </c>
      <c r="E26" s="71"/>
      <c r="F26" s="71"/>
      <c r="G26" s="71"/>
      <c r="H26" s="71"/>
      <c r="I26" s="71"/>
      <c r="J26" s="72"/>
      <c r="K26" s="73">
        <v>0</v>
      </c>
      <c r="L26" s="74"/>
      <c r="M26" s="50" t="s">
        <v>21</v>
      </c>
      <c r="N26" s="74">
        <v>4</v>
      </c>
      <c r="O26" s="75"/>
      <c r="P26" s="70" t="s">
        <v>37</v>
      </c>
      <c r="Q26" s="71"/>
      <c r="R26" s="71"/>
      <c r="S26" s="71"/>
      <c r="T26" s="71"/>
      <c r="U26" s="71"/>
      <c r="V26" s="72"/>
      <c r="W26" s="67" t="s">
        <v>48</v>
      </c>
      <c r="X26" s="68"/>
      <c r="Y26" s="69"/>
      <c r="Z26" s="60" t="s">
        <v>45</v>
      </c>
      <c r="AA26" s="61"/>
      <c r="AB26" s="62"/>
      <c r="AC26" s="57" t="s">
        <v>47</v>
      </c>
      <c r="AD26" s="58"/>
      <c r="AE26" s="59"/>
    </row>
    <row r="27" spans="1:31" ht="17.25" customHeight="1" hidden="1">
      <c r="A27" s="49">
        <v>6</v>
      </c>
      <c r="B27" s="90"/>
      <c r="C27" s="91"/>
      <c r="D27" s="70"/>
      <c r="E27" s="71"/>
      <c r="F27" s="71"/>
      <c r="G27" s="71"/>
      <c r="H27" s="71"/>
      <c r="I27" s="71"/>
      <c r="J27" s="72"/>
      <c r="K27" s="73"/>
      <c r="L27" s="74"/>
      <c r="M27" s="50" t="s">
        <v>21</v>
      </c>
      <c r="N27" s="74"/>
      <c r="O27" s="75"/>
      <c r="P27" s="70"/>
      <c r="Q27" s="71"/>
      <c r="R27" s="71"/>
      <c r="S27" s="71"/>
      <c r="T27" s="71"/>
      <c r="U27" s="71"/>
      <c r="V27" s="72"/>
      <c r="W27" s="67"/>
      <c r="X27" s="68"/>
      <c r="Y27" s="69"/>
      <c r="Z27" s="39"/>
      <c r="AA27" s="40"/>
      <c r="AB27" s="41"/>
      <c r="AC27" s="57"/>
      <c r="AD27" s="58"/>
      <c r="AE27" s="59"/>
    </row>
    <row r="28" spans="1:31" ht="18" customHeight="1" hidden="1">
      <c r="A28" s="49">
        <v>7</v>
      </c>
      <c r="B28" s="90"/>
      <c r="C28" s="91"/>
      <c r="D28" s="70"/>
      <c r="E28" s="71"/>
      <c r="F28" s="71"/>
      <c r="G28" s="71"/>
      <c r="H28" s="71"/>
      <c r="I28" s="71"/>
      <c r="J28" s="72"/>
      <c r="K28" s="73"/>
      <c r="L28" s="74"/>
      <c r="M28" s="50" t="s">
        <v>21</v>
      </c>
      <c r="N28" s="74"/>
      <c r="O28" s="75"/>
      <c r="P28" s="70"/>
      <c r="Q28" s="71"/>
      <c r="R28" s="71"/>
      <c r="S28" s="71"/>
      <c r="T28" s="71"/>
      <c r="U28" s="71"/>
      <c r="V28" s="72"/>
      <c r="W28" s="67"/>
      <c r="X28" s="68"/>
      <c r="Y28" s="69"/>
      <c r="Z28" s="39"/>
      <c r="AA28" s="63" t="s">
        <v>34</v>
      </c>
      <c r="AB28" s="64"/>
      <c r="AC28" s="64"/>
      <c r="AD28" s="64"/>
      <c r="AE28" s="65"/>
    </row>
    <row r="29" spans="1:32" ht="30" customHeight="1">
      <c r="A29" s="130" t="str">
        <f>A3</f>
        <v>ＬＬ－１</v>
      </c>
      <c r="B29" s="130"/>
      <c r="C29" s="131"/>
      <c r="D29" s="131"/>
      <c r="E29" s="51"/>
      <c r="F29" s="103">
        <v>5</v>
      </c>
      <c r="G29" s="103"/>
      <c r="H29" s="30" t="s">
        <v>18</v>
      </c>
      <c r="I29" s="103">
        <v>22</v>
      </c>
      <c r="J29" s="103"/>
      <c r="K29" s="30" t="s">
        <v>19</v>
      </c>
      <c r="L29" s="138" t="s">
        <v>58</v>
      </c>
      <c r="M29" s="139"/>
      <c r="N29" s="139"/>
      <c r="O29" s="103" t="s">
        <v>28</v>
      </c>
      <c r="P29" s="103"/>
      <c r="Q29" s="103"/>
      <c r="R29" s="103"/>
      <c r="S29" s="103"/>
      <c r="T29" s="103"/>
      <c r="U29" s="103"/>
      <c r="V29" s="103"/>
      <c r="W29" s="103"/>
      <c r="X29" s="11"/>
      <c r="Y29" s="11"/>
      <c r="AA29" s="46"/>
      <c r="AB29" s="66" t="s">
        <v>56</v>
      </c>
      <c r="AC29" s="66"/>
      <c r="AD29" s="66"/>
      <c r="AE29" s="66"/>
      <c r="AF29" s="48"/>
    </row>
    <row r="30" spans="1:31" ht="18" customHeight="1">
      <c r="A30" s="52" t="s">
        <v>7</v>
      </c>
      <c r="B30" s="92" t="s">
        <v>8</v>
      </c>
      <c r="C30" s="93"/>
      <c r="D30" s="132" t="s">
        <v>9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4"/>
      <c r="W30" s="135" t="s">
        <v>10</v>
      </c>
      <c r="X30" s="136"/>
      <c r="Y30" s="137"/>
      <c r="Z30" s="125" t="s">
        <v>11</v>
      </c>
      <c r="AA30" s="61"/>
      <c r="AB30" s="62"/>
      <c r="AC30" s="57" t="s">
        <v>50</v>
      </c>
      <c r="AD30" s="58"/>
      <c r="AE30" s="59"/>
    </row>
    <row r="31" spans="1:31" ht="18" customHeight="1">
      <c r="A31" s="49">
        <v>1</v>
      </c>
      <c r="B31" s="88" t="s">
        <v>44</v>
      </c>
      <c r="C31" s="89"/>
      <c r="D31" s="70" t="s">
        <v>36</v>
      </c>
      <c r="E31" s="71"/>
      <c r="F31" s="71"/>
      <c r="G31" s="71"/>
      <c r="H31" s="71"/>
      <c r="I31" s="71"/>
      <c r="J31" s="72"/>
      <c r="K31" s="73">
        <v>5</v>
      </c>
      <c r="L31" s="74"/>
      <c r="M31" s="50" t="s">
        <v>21</v>
      </c>
      <c r="N31" s="74">
        <v>0</v>
      </c>
      <c r="O31" s="75"/>
      <c r="P31" s="70" t="s">
        <v>31</v>
      </c>
      <c r="Q31" s="71"/>
      <c r="R31" s="71"/>
      <c r="S31" s="71"/>
      <c r="T31" s="71"/>
      <c r="U31" s="71"/>
      <c r="V31" s="72"/>
      <c r="W31" s="67" t="s">
        <v>47</v>
      </c>
      <c r="X31" s="68"/>
      <c r="Y31" s="69"/>
      <c r="Z31" s="60" t="s">
        <v>45</v>
      </c>
      <c r="AA31" s="61"/>
      <c r="AB31" s="62"/>
      <c r="AC31" s="57" t="s">
        <v>49</v>
      </c>
      <c r="AD31" s="58"/>
      <c r="AE31" s="59"/>
    </row>
    <row r="32" spans="1:31" ht="18" customHeight="1">
      <c r="A32" s="49">
        <v>2</v>
      </c>
      <c r="B32" s="88" t="s">
        <v>38</v>
      </c>
      <c r="C32" s="89"/>
      <c r="D32" s="70" t="s">
        <v>30</v>
      </c>
      <c r="E32" s="71"/>
      <c r="F32" s="71"/>
      <c r="G32" s="71"/>
      <c r="H32" s="71"/>
      <c r="I32" s="71"/>
      <c r="J32" s="72"/>
      <c r="K32" s="73">
        <v>0</v>
      </c>
      <c r="L32" s="74"/>
      <c r="M32" s="50" t="s">
        <v>21</v>
      </c>
      <c r="N32" s="74">
        <v>3</v>
      </c>
      <c r="O32" s="75"/>
      <c r="P32" s="70" t="s">
        <v>29</v>
      </c>
      <c r="Q32" s="71"/>
      <c r="R32" s="71"/>
      <c r="S32" s="71"/>
      <c r="T32" s="71"/>
      <c r="U32" s="71"/>
      <c r="V32" s="72"/>
      <c r="W32" s="67" t="s">
        <v>60</v>
      </c>
      <c r="X32" s="68"/>
      <c r="Y32" s="69"/>
      <c r="Z32" s="60" t="s">
        <v>48</v>
      </c>
      <c r="AA32" s="61"/>
      <c r="AB32" s="62"/>
      <c r="AC32" s="57" t="s">
        <v>49</v>
      </c>
      <c r="AD32" s="58"/>
      <c r="AE32" s="59"/>
    </row>
    <row r="33" spans="1:31" ht="18" customHeight="1">
      <c r="A33" s="49">
        <v>3</v>
      </c>
      <c r="B33" s="88" t="s">
        <v>41</v>
      </c>
      <c r="C33" s="89"/>
      <c r="D33" s="70" t="s">
        <v>36</v>
      </c>
      <c r="E33" s="71"/>
      <c r="F33" s="71"/>
      <c r="G33" s="71"/>
      <c r="H33" s="71"/>
      <c r="I33" s="71"/>
      <c r="J33" s="72"/>
      <c r="K33" s="73">
        <v>5</v>
      </c>
      <c r="L33" s="74"/>
      <c r="M33" s="50" t="s">
        <v>21</v>
      </c>
      <c r="N33" s="74">
        <v>0</v>
      </c>
      <c r="O33" s="75"/>
      <c r="P33" s="70" t="s">
        <v>32</v>
      </c>
      <c r="Q33" s="71"/>
      <c r="R33" s="71"/>
      <c r="S33" s="71"/>
      <c r="T33" s="71"/>
      <c r="U33" s="71"/>
      <c r="V33" s="72"/>
      <c r="W33" s="67" t="s">
        <v>45</v>
      </c>
      <c r="X33" s="68"/>
      <c r="Y33" s="69"/>
      <c r="Z33" s="60" t="s">
        <v>47</v>
      </c>
      <c r="AA33" s="61"/>
      <c r="AB33" s="62"/>
      <c r="AC33" s="57" t="s">
        <v>60</v>
      </c>
      <c r="AD33" s="58"/>
      <c r="AE33" s="59"/>
    </row>
    <row r="34" spans="1:31" ht="18" customHeight="1">
      <c r="A34" s="49">
        <v>4</v>
      </c>
      <c r="B34" s="88" t="s">
        <v>42</v>
      </c>
      <c r="C34" s="89"/>
      <c r="D34" s="70" t="s">
        <v>31</v>
      </c>
      <c r="E34" s="71"/>
      <c r="F34" s="71"/>
      <c r="G34" s="71"/>
      <c r="H34" s="71"/>
      <c r="I34" s="71"/>
      <c r="J34" s="72"/>
      <c r="K34" s="73">
        <v>0</v>
      </c>
      <c r="L34" s="74"/>
      <c r="M34" s="50" t="s">
        <v>21</v>
      </c>
      <c r="N34" s="74">
        <v>4</v>
      </c>
      <c r="O34" s="75"/>
      <c r="P34" s="70" t="s">
        <v>29</v>
      </c>
      <c r="Q34" s="71"/>
      <c r="R34" s="71"/>
      <c r="S34" s="71"/>
      <c r="T34" s="71"/>
      <c r="U34" s="71"/>
      <c r="V34" s="72"/>
      <c r="W34" s="67" t="s">
        <v>49</v>
      </c>
      <c r="X34" s="68"/>
      <c r="Y34" s="69"/>
      <c r="Z34" s="60" t="s">
        <v>48</v>
      </c>
      <c r="AA34" s="61"/>
      <c r="AB34" s="62"/>
      <c r="AC34" s="57" t="s">
        <v>45</v>
      </c>
      <c r="AD34" s="58"/>
      <c r="AE34" s="59"/>
    </row>
    <row r="35" spans="1:31" ht="17.25" customHeight="1">
      <c r="A35" s="49">
        <v>5</v>
      </c>
      <c r="B35" s="88" t="s">
        <v>43</v>
      </c>
      <c r="C35" s="89"/>
      <c r="D35" s="70" t="s">
        <v>30</v>
      </c>
      <c r="E35" s="71"/>
      <c r="F35" s="71"/>
      <c r="G35" s="71"/>
      <c r="H35" s="71"/>
      <c r="I35" s="71"/>
      <c r="J35" s="72"/>
      <c r="K35" s="73">
        <v>1</v>
      </c>
      <c r="L35" s="74"/>
      <c r="M35" s="50" t="s">
        <v>21</v>
      </c>
      <c r="N35" s="74">
        <v>0</v>
      </c>
      <c r="O35" s="75"/>
      <c r="P35" s="70" t="s">
        <v>32</v>
      </c>
      <c r="Q35" s="71"/>
      <c r="R35" s="71"/>
      <c r="S35" s="71"/>
      <c r="T35" s="71"/>
      <c r="U35" s="71"/>
      <c r="V35" s="72"/>
      <c r="W35" s="67" t="s">
        <v>48</v>
      </c>
      <c r="X35" s="68"/>
      <c r="Y35" s="69"/>
      <c r="Z35" s="60" t="s">
        <v>47</v>
      </c>
      <c r="AA35" s="61"/>
      <c r="AB35" s="62"/>
      <c r="AC35" s="57" t="s">
        <v>61</v>
      </c>
      <c r="AD35" s="58"/>
      <c r="AE35" s="59"/>
    </row>
    <row r="36" spans="1:31" ht="17.25" customHeight="1" hidden="1">
      <c r="A36" s="27">
        <v>6</v>
      </c>
      <c r="B36" s="140"/>
      <c r="C36" s="141"/>
      <c r="D36" s="142"/>
      <c r="E36" s="143"/>
      <c r="F36" s="143"/>
      <c r="G36" s="143"/>
      <c r="H36" s="143"/>
      <c r="I36" s="143"/>
      <c r="J36" s="144"/>
      <c r="K36" s="145"/>
      <c r="L36" s="146"/>
      <c r="M36" s="28" t="s">
        <v>21</v>
      </c>
      <c r="N36" s="146"/>
      <c r="O36" s="147"/>
      <c r="P36" s="142"/>
      <c r="Q36" s="143"/>
      <c r="R36" s="143"/>
      <c r="S36" s="143"/>
      <c r="T36" s="143"/>
      <c r="U36" s="143"/>
      <c r="V36" s="144"/>
      <c r="W36" s="57"/>
      <c r="X36" s="58"/>
      <c r="Y36" s="59"/>
      <c r="Z36" s="39"/>
      <c r="AA36" s="42"/>
      <c r="AB36" s="43"/>
      <c r="AC36" s="44"/>
      <c r="AD36" s="43"/>
      <c r="AE36" s="43"/>
    </row>
    <row r="37" spans="1:32" ht="2.25" customHeight="1" hidden="1">
      <c r="A37" s="27">
        <v>7</v>
      </c>
      <c r="B37" s="140"/>
      <c r="C37" s="141"/>
      <c r="D37" s="142"/>
      <c r="E37" s="143"/>
      <c r="F37" s="143"/>
      <c r="G37" s="143"/>
      <c r="H37" s="143"/>
      <c r="I37" s="143"/>
      <c r="J37" s="144"/>
      <c r="K37" s="145"/>
      <c r="L37" s="146"/>
      <c r="M37" s="28" t="s">
        <v>21</v>
      </c>
      <c r="N37" s="146"/>
      <c r="O37" s="147"/>
      <c r="P37" s="142"/>
      <c r="Q37" s="143"/>
      <c r="R37" s="143"/>
      <c r="S37" s="143"/>
      <c r="T37" s="143"/>
      <c r="U37" s="143"/>
      <c r="V37" s="144"/>
      <c r="W37" s="57"/>
      <c r="X37" s="58"/>
      <c r="Y37" s="59"/>
      <c r="Z37" s="39"/>
      <c r="AA37" s="63" t="s">
        <v>34</v>
      </c>
      <c r="AB37" s="64"/>
      <c r="AC37" s="64"/>
      <c r="AD37" s="64"/>
      <c r="AE37" s="65"/>
      <c r="AF37" s="45"/>
    </row>
    <row r="38" spans="1:32" ht="30" customHeight="1">
      <c r="A38" s="94" t="str">
        <f>A3</f>
        <v>ＬＬ－１</v>
      </c>
      <c r="B38" s="94"/>
      <c r="C38" s="148"/>
      <c r="D38" s="148"/>
      <c r="E38" s="31"/>
      <c r="F38" s="103"/>
      <c r="G38" s="103"/>
      <c r="H38" s="30" t="s">
        <v>18</v>
      </c>
      <c r="I38" s="103"/>
      <c r="J38" s="103"/>
      <c r="K38" s="30" t="s">
        <v>19</v>
      </c>
      <c r="L38" s="30"/>
      <c r="M38" s="149"/>
      <c r="N38" s="150"/>
      <c r="O38" s="103" t="s">
        <v>28</v>
      </c>
      <c r="P38" s="103"/>
      <c r="Q38" s="103"/>
      <c r="R38" s="103"/>
      <c r="S38" s="103"/>
      <c r="T38" s="103"/>
      <c r="U38" s="103"/>
      <c r="V38" s="103"/>
      <c r="W38" s="103"/>
      <c r="AA38" s="46"/>
      <c r="AB38" s="66" t="s">
        <v>56</v>
      </c>
      <c r="AC38" s="66"/>
      <c r="AD38" s="66"/>
      <c r="AE38" s="66"/>
      <c r="AF38" s="48"/>
    </row>
    <row r="39" spans="1:31" ht="18" customHeight="1">
      <c r="A39" s="26" t="s">
        <v>7</v>
      </c>
      <c r="B39" s="128" t="s">
        <v>8</v>
      </c>
      <c r="C39" s="129"/>
      <c r="D39" s="105" t="s">
        <v>9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125" t="s">
        <v>10</v>
      </c>
      <c r="X39" s="126"/>
      <c r="Y39" s="127"/>
      <c r="Z39" s="125" t="s">
        <v>11</v>
      </c>
      <c r="AA39" s="61"/>
      <c r="AB39" s="62"/>
      <c r="AC39" s="57"/>
      <c r="AD39" s="58"/>
      <c r="AE39" s="59"/>
    </row>
    <row r="40" spans="1:31" ht="18" customHeight="1">
      <c r="A40" s="27">
        <v>1</v>
      </c>
      <c r="B40" s="140"/>
      <c r="C40" s="141"/>
      <c r="D40" s="142"/>
      <c r="E40" s="143"/>
      <c r="F40" s="143"/>
      <c r="G40" s="143"/>
      <c r="H40" s="143"/>
      <c r="I40" s="143"/>
      <c r="J40" s="144"/>
      <c r="K40" s="145"/>
      <c r="L40" s="146"/>
      <c r="M40" s="28" t="s">
        <v>21</v>
      </c>
      <c r="N40" s="146"/>
      <c r="O40" s="147"/>
      <c r="P40" s="142"/>
      <c r="Q40" s="143"/>
      <c r="R40" s="143"/>
      <c r="S40" s="143"/>
      <c r="T40" s="143"/>
      <c r="U40" s="143"/>
      <c r="V40" s="144"/>
      <c r="W40" s="57"/>
      <c r="X40" s="58"/>
      <c r="Y40" s="59"/>
      <c r="Z40" s="60"/>
      <c r="AA40" s="61"/>
      <c r="AB40" s="62"/>
      <c r="AC40" s="57"/>
      <c r="AD40" s="58"/>
      <c r="AE40" s="59"/>
    </row>
    <row r="41" spans="1:31" ht="18" customHeight="1">
      <c r="A41" s="27">
        <v>2</v>
      </c>
      <c r="B41" s="140"/>
      <c r="C41" s="141"/>
      <c r="D41" s="142"/>
      <c r="E41" s="143"/>
      <c r="F41" s="143"/>
      <c r="G41" s="143"/>
      <c r="H41" s="143"/>
      <c r="I41" s="143"/>
      <c r="J41" s="144"/>
      <c r="K41" s="145"/>
      <c r="L41" s="146"/>
      <c r="M41" s="28" t="s">
        <v>21</v>
      </c>
      <c r="N41" s="146"/>
      <c r="O41" s="147"/>
      <c r="P41" s="142"/>
      <c r="Q41" s="143"/>
      <c r="R41" s="143"/>
      <c r="S41" s="143"/>
      <c r="T41" s="143"/>
      <c r="U41" s="143"/>
      <c r="V41" s="144"/>
      <c r="W41" s="57"/>
      <c r="X41" s="58"/>
      <c r="Y41" s="59"/>
      <c r="Z41" s="60"/>
      <c r="AA41" s="61"/>
      <c r="AB41" s="62"/>
      <c r="AC41" s="57"/>
      <c r="AD41" s="58"/>
      <c r="AE41" s="59"/>
    </row>
    <row r="42" spans="1:31" ht="18" customHeight="1">
      <c r="A42" s="27">
        <v>3</v>
      </c>
      <c r="B42" s="140"/>
      <c r="C42" s="141"/>
      <c r="D42" s="142"/>
      <c r="E42" s="143"/>
      <c r="F42" s="143"/>
      <c r="G42" s="143"/>
      <c r="H42" s="143"/>
      <c r="I42" s="143"/>
      <c r="J42" s="144"/>
      <c r="K42" s="145"/>
      <c r="L42" s="146"/>
      <c r="M42" s="28" t="s">
        <v>21</v>
      </c>
      <c r="N42" s="146"/>
      <c r="O42" s="147"/>
      <c r="P42" s="142"/>
      <c r="Q42" s="143"/>
      <c r="R42" s="143"/>
      <c r="S42" s="143"/>
      <c r="T42" s="143"/>
      <c r="U42" s="143"/>
      <c r="V42" s="144"/>
      <c r="W42" s="57"/>
      <c r="X42" s="58"/>
      <c r="Y42" s="59"/>
      <c r="Z42" s="60"/>
      <c r="AA42" s="61"/>
      <c r="AB42" s="62"/>
      <c r="AC42" s="57"/>
      <c r="AD42" s="58"/>
      <c r="AE42" s="59"/>
    </row>
    <row r="43" spans="1:31" ht="18" customHeight="1">
      <c r="A43" s="27">
        <v>4</v>
      </c>
      <c r="B43" s="140"/>
      <c r="C43" s="141"/>
      <c r="D43" s="142"/>
      <c r="E43" s="143"/>
      <c r="F43" s="143"/>
      <c r="G43" s="143"/>
      <c r="H43" s="143"/>
      <c r="I43" s="143"/>
      <c r="J43" s="144"/>
      <c r="K43" s="145"/>
      <c r="L43" s="146"/>
      <c r="M43" s="28" t="s">
        <v>21</v>
      </c>
      <c r="N43" s="146"/>
      <c r="O43" s="147"/>
      <c r="P43" s="142"/>
      <c r="Q43" s="143"/>
      <c r="R43" s="143"/>
      <c r="S43" s="143"/>
      <c r="T43" s="143"/>
      <c r="U43" s="143"/>
      <c r="V43" s="144"/>
      <c r="W43" s="57"/>
      <c r="X43" s="58"/>
      <c r="Y43" s="59"/>
      <c r="Z43" s="60"/>
      <c r="AA43" s="61"/>
      <c r="AB43" s="62"/>
      <c r="AC43" s="57"/>
      <c r="AD43" s="58"/>
      <c r="AE43" s="59"/>
    </row>
    <row r="44" spans="1:31" ht="17.25" customHeight="1">
      <c r="A44" s="27">
        <v>5</v>
      </c>
      <c r="B44" s="140"/>
      <c r="C44" s="141"/>
      <c r="D44" s="142"/>
      <c r="E44" s="143"/>
      <c r="F44" s="143"/>
      <c r="G44" s="143"/>
      <c r="H44" s="143"/>
      <c r="I44" s="143"/>
      <c r="J44" s="144"/>
      <c r="K44" s="145"/>
      <c r="L44" s="146"/>
      <c r="M44" s="28" t="s">
        <v>21</v>
      </c>
      <c r="N44" s="146"/>
      <c r="O44" s="147"/>
      <c r="P44" s="142"/>
      <c r="Q44" s="143"/>
      <c r="R44" s="143"/>
      <c r="S44" s="143"/>
      <c r="T44" s="143"/>
      <c r="U44" s="143"/>
      <c r="V44" s="144"/>
      <c r="W44" s="57"/>
      <c r="X44" s="58"/>
      <c r="Y44" s="59"/>
      <c r="Z44" s="60"/>
      <c r="AA44" s="61"/>
      <c r="AB44" s="62"/>
      <c r="AC44" s="57"/>
      <c r="AD44" s="58"/>
      <c r="AE44" s="59"/>
    </row>
    <row r="45" spans="1:26" ht="17.25" customHeight="1" hidden="1">
      <c r="A45" s="27">
        <v>6</v>
      </c>
      <c r="B45" s="140"/>
      <c r="C45" s="141"/>
      <c r="D45" s="142"/>
      <c r="E45" s="143"/>
      <c r="F45" s="143"/>
      <c r="G45" s="143"/>
      <c r="H45" s="143"/>
      <c r="I45" s="143"/>
      <c r="J45" s="144"/>
      <c r="K45" s="145"/>
      <c r="L45" s="146"/>
      <c r="M45" s="28" t="s">
        <v>21</v>
      </c>
      <c r="N45" s="146"/>
      <c r="O45" s="147"/>
      <c r="P45" s="142"/>
      <c r="Q45" s="143"/>
      <c r="R45" s="143"/>
      <c r="S45" s="143"/>
      <c r="T45" s="143"/>
      <c r="U45" s="143"/>
      <c r="V45" s="144"/>
      <c r="W45" s="57"/>
      <c r="X45" s="58"/>
      <c r="Y45" s="59"/>
      <c r="Z45" s="39"/>
    </row>
    <row r="46" spans="1:26" ht="12.75" customHeight="1" hidden="1">
      <c r="A46" s="27">
        <v>7</v>
      </c>
      <c r="B46" s="140"/>
      <c r="C46" s="141"/>
      <c r="D46" s="142"/>
      <c r="E46" s="143"/>
      <c r="F46" s="143"/>
      <c r="G46" s="143"/>
      <c r="H46" s="143"/>
      <c r="I46" s="143"/>
      <c r="J46" s="144"/>
      <c r="K46" s="145"/>
      <c r="L46" s="146"/>
      <c r="M46" s="28" t="s">
        <v>21</v>
      </c>
      <c r="N46" s="146"/>
      <c r="O46" s="147"/>
      <c r="P46" s="142"/>
      <c r="Q46" s="143"/>
      <c r="R46" s="143"/>
      <c r="S46" s="143"/>
      <c r="T46" s="143"/>
      <c r="U46" s="143"/>
      <c r="V46" s="144"/>
      <c r="W46" s="57"/>
      <c r="X46" s="58"/>
      <c r="Y46" s="59"/>
      <c r="Z46" s="39"/>
    </row>
    <row r="48" spans="2:11" ht="21" customHeight="1">
      <c r="B48" s="154" t="s">
        <v>59</v>
      </c>
      <c r="C48" s="155"/>
      <c r="D48" s="155"/>
      <c r="E48" s="155"/>
      <c r="F48" s="155"/>
      <c r="G48" s="155"/>
      <c r="H48" s="155"/>
      <c r="I48" s="156"/>
      <c r="J48" s="156"/>
      <c r="K48" s="156"/>
    </row>
    <row r="49" ht="13.5" customHeight="1"/>
    <row r="50" ht="21" customHeight="1">
      <c r="B50" s="54" t="s">
        <v>51</v>
      </c>
    </row>
    <row r="51" ht="18" customHeight="1">
      <c r="B51" s="53" t="s">
        <v>53</v>
      </c>
    </row>
    <row r="52" ht="18" customHeight="1">
      <c r="B52" s="53" t="s">
        <v>52</v>
      </c>
    </row>
    <row r="53" ht="18" customHeight="1">
      <c r="B53" s="53" t="s">
        <v>54</v>
      </c>
    </row>
    <row r="54" spans="2:27" ht="21.75" customHeight="1">
      <c r="B54" s="55" t="s">
        <v>55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ht="18" customHeight="1">
      <c r="B55" s="53"/>
    </row>
  </sheetData>
  <sheetProtection/>
  <mergeCells count="338">
    <mergeCell ref="B48:K48"/>
    <mergeCell ref="U3:X3"/>
    <mergeCell ref="Y3:Z3"/>
    <mergeCell ref="P2:T2"/>
    <mergeCell ref="U2:X2"/>
    <mergeCell ref="Y2:Z2"/>
    <mergeCell ref="B45:C45"/>
    <mergeCell ref="D45:J45"/>
    <mergeCell ref="K45:L45"/>
    <mergeCell ref="N45:O45"/>
    <mergeCell ref="AA2:AE2"/>
    <mergeCell ref="AC44:AE44"/>
    <mergeCell ref="B46:C46"/>
    <mergeCell ref="D46:J46"/>
    <mergeCell ref="K46:L46"/>
    <mergeCell ref="N46:O46"/>
    <mergeCell ref="P46:V46"/>
    <mergeCell ref="W46:Y46"/>
    <mergeCell ref="AC43:AE43"/>
    <mergeCell ref="S3:T3"/>
    <mergeCell ref="P45:V45"/>
    <mergeCell ref="W45:Y45"/>
    <mergeCell ref="AC42:AE42"/>
    <mergeCell ref="P44:V44"/>
    <mergeCell ref="W44:Y44"/>
    <mergeCell ref="Z42:AB42"/>
    <mergeCell ref="Z43:AB43"/>
    <mergeCell ref="Z44:AB44"/>
    <mergeCell ref="P42:V42"/>
    <mergeCell ref="W42:Y42"/>
    <mergeCell ref="B44:C44"/>
    <mergeCell ref="D44:J44"/>
    <mergeCell ref="K44:L44"/>
    <mergeCell ref="N44:O44"/>
    <mergeCell ref="P43:V43"/>
    <mergeCell ref="W43:Y43"/>
    <mergeCell ref="B42:C42"/>
    <mergeCell ref="D42:J42"/>
    <mergeCell ref="B43:C43"/>
    <mergeCell ref="D43:J43"/>
    <mergeCell ref="K43:L43"/>
    <mergeCell ref="N43:O43"/>
    <mergeCell ref="K42:L42"/>
    <mergeCell ref="N42:O42"/>
    <mergeCell ref="W41:Y41"/>
    <mergeCell ref="AC39:AE39"/>
    <mergeCell ref="P40:V40"/>
    <mergeCell ref="W40:Y40"/>
    <mergeCell ref="Z40:AB40"/>
    <mergeCell ref="W39:Y39"/>
    <mergeCell ref="Z39:AB39"/>
    <mergeCell ref="AC40:AE40"/>
    <mergeCell ref="Z41:AB41"/>
    <mergeCell ref="AC41:AE41"/>
    <mergeCell ref="B41:C41"/>
    <mergeCell ref="D41:J41"/>
    <mergeCell ref="K41:L41"/>
    <mergeCell ref="N41:O41"/>
    <mergeCell ref="B39:C39"/>
    <mergeCell ref="D39:V39"/>
    <mergeCell ref="P41:V41"/>
    <mergeCell ref="A38:D38"/>
    <mergeCell ref="B40:C40"/>
    <mergeCell ref="D40:J40"/>
    <mergeCell ref="K40:L40"/>
    <mergeCell ref="N40:O40"/>
    <mergeCell ref="O38:W38"/>
    <mergeCell ref="F38:G38"/>
    <mergeCell ref="I38:J38"/>
    <mergeCell ref="M38:N38"/>
    <mergeCell ref="P36:V36"/>
    <mergeCell ref="W36:Y36"/>
    <mergeCell ref="AC34:AE34"/>
    <mergeCell ref="P37:V37"/>
    <mergeCell ref="W37:Y37"/>
    <mergeCell ref="AC35:AE35"/>
    <mergeCell ref="N34:O34"/>
    <mergeCell ref="AB38:AE38"/>
    <mergeCell ref="B37:C37"/>
    <mergeCell ref="D37:J37"/>
    <mergeCell ref="K37:L37"/>
    <mergeCell ref="N37:O37"/>
    <mergeCell ref="B36:C36"/>
    <mergeCell ref="D36:J36"/>
    <mergeCell ref="K36:L36"/>
    <mergeCell ref="N36:O36"/>
    <mergeCell ref="B33:C33"/>
    <mergeCell ref="B35:C35"/>
    <mergeCell ref="D35:J35"/>
    <mergeCell ref="K35:L35"/>
    <mergeCell ref="B34:C34"/>
    <mergeCell ref="D34:J34"/>
    <mergeCell ref="K34:L34"/>
    <mergeCell ref="D33:J33"/>
    <mergeCell ref="K33:L33"/>
    <mergeCell ref="N33:O33"/>
    <mergeCell ref="AA37:AE37"/>
    <mergeCell ref="W33:Y33"/>
    <mergeCell ref="P34:V34"/>
    <mergeCell ref="W34:Y34"/>
    <mergeCell ref="N35:O35"/>
    <mergeCell ref="P35:V35"/>
    <mergeCell ref="W35:Y35"/>
    <mergeCell ref="Z34:AB34"/>
    <mergeCell ref="Z35:AB35"/>
    <mergeCell ref="P32:V32"/>
    <mergeCell ref="W32:Y32"/>
    <mergeCell ref="AC30:AE30"/>
    <mergeCell ref="K31:L31"/>
    <mergeCell ref="Z30:AB30"/>
    <mergeCell ref="AC31:AE31"/>
    <mergeCell ref="AC32:AE32"/>
    <mergeCell ref="N31:O31"/>
    <mergeCell ref="P31:V31"/>
    <mergeCell ref="W31:Y31"/>
    <mergeCell ref="W28:Y28"/>
    <mergeCell ref="B32:C32"/>
    <mergeCell ref="D32:J32"/>
    <mergeCell ref="K32:L32"/>
    <mergeCell ref="N32:O32"/>
    <mergeCell ref="D30:V30"/>
    <mergeCell ref="I29:J29"/>
    <mergeCell ref="O29:W29"/>
    <mergeCell ref="F29:G29"/>
    <mergeCell ref="W30:Y30"/>
    <mergeCell ref="A29:D29"/>
    <mergeCell ref="B28:C28"/>
    <mergeCell ref="D28:J28"/>
    <mergeCell ref="K28:L28"/>
    <mergeCell ref="N28:O28"/>
    <mergeCell ref="P28:V28"/>
    <mergeCell ref="L29:N29"/>
    <mergeCell ref="N24:O24"/>
    <mergeCell ref="D25:J25"/>
    <mergeCell ref="K25:L25"/>
    <mergeCell ref="P26:V26"/>
    <mergeCell ref="W26:Y26"/>
    <mergeCell ref="Z26:AB26"/>
    <mergeCell ref="Z22:AB22"/>
    <mergeCell ref="P23:V23"/>
    <mergeCell ref="W22:Y22"/>
    <mergeCell ref="B26:C26"/>
    <mergeCell ref="D26:J26"/>
    <mergeCell ref="K26:L26"/>
    <mergeCell ref="N26:O26"/>
    <mergeCell ref="B24:C24"/>
    <mergeCell ref="D24:J24"/>
    <mergeCell ref="K24:L24"/>
    <mergeCell ref="F20:G20"/>
    <mergeCell ref="P22:V22"/>
    <mergeCell ref="O20:W20"/>
    <mergeCell ref="AC22:AE22"/>
    <mergeCell ref="P24:V24"/>
    <mergeCell ref="W24:Y24"/>
    <mergeCell ref="Z24:AB24"/>
    <mergeCell ref="AC23:AE23"/>
    <mergeCell ref="AC24:AE24"/>
    <mergeCell ref="W23:Y23"/>
    <mergeCell ref="W21:Y21"/>
    <mergeCell ref="B21:C21"/>
    <mergeCell ref="B23:C23"/>
    <mergeCell ref="D23:J23"/>
    <mergeCell ref="K23:L23"/>
    <mergeCell ref="B22:C22"/>
    <mergeCell ref="AC21:AE21"/>
    <mergeCell ref="AE17:AE18"/>
    <mergeCell ref="Z17:Z18"/>
    <mergeCell ref="AA17:AA18"/>
    <mergeCell ref="AB17:AB18"/>
    <mergeCell ref="AB20:AE20"/>
    <mergeCell ref="Z21:AB21"/>
    <mergeCell ref="AD17:AD18"/>
    <mergeCell ref="AA15:AA16"/>
    <mergeCell ref="AC17:AC18"/>
    <mergeCell ref="Z15:Z16"/>
    <mergeCell ref="O17:Q17"/>
    <mergeCell ref="U17:W18"/>
    <mergeCell ref="Y17:Y18"/>
    <mergeCell ref="X17:X18"/>
    <mergeCell ref="AF15:AF16"/>
    <mergeCell ref="U15:W15"/>
    <mergeCell ref="AF17:AF18"/>
    <mergeCell ref="R17:T17"/>
    <mergeCell ref="AB15:AB16"/>
    <mergeCell ref="AC15:AC16"/>
    <mergeCell ref="AD15:AD16"/>
    <mergeCell ref="AE15:AE16"/>
    <mergeCell ref="X15:X16"/>
    <mergeCell ref="Y15:Y16"/>
    <mergeCell ref="AE13:AE14"/>
    <mergeCell ref="AF13:AF14"/>
    <mergeCell ref="A15:A16"/>
    <mergeCell ref="B15:B16"/>
    <mergeCell ref="C15:E15"/>
    <mergeCell ref="F15:H15"/>
    <mergeCell ref="I15:K15"/>
    <mergeCell ref="L15:N15"/>
    <mergeCell ref="O15:Q15"/>
    <mergeCell ref="R15:T16"/>
    <mergeCell ref="AA13:AA14"/>
    <mergeCell ref="AB13:AB14"/>
    <mergeCell ref="AC13:AC14"/>
    <mergeCell ref="AD13:AD14"/>
    <mergeCell ref="U13:W13"/>
    <mergeCell ref="X13:X14"/>
    <mergeCell ref="Y13:Y14"/>
    <mergeCell ref="Z13:Z14"/>
    <mergeCell ref="AE11:AE12"/>
    <mergeCell ref="AF11:AF12"/>
    <mergeCell ref="A13:A14"/>
    <mergeCell ref="B13:B14"/>
    <mergeCell ref="C13:E13"/>
    <mergeCell ref="F13:H13"/>
    <mergeCell ref="I13:K13"/>
    <mergeCell ref="L13:N13"/>
    <mergeCell ref="O13:Q14"/>
    <mergeCell ref="R13:T13"/>
    <mergeCell ref="AA11:AA12"/>
    <mergeCell ref="AB11:AB12"/>
    <mergeCell ref="AC11:AC12"/>
    <mergeCell ref="AD11:AD12"/>
    <mergeCell ref="U11:W11"/>
    <mergeCell ref="X11:X12"/>
    <mergeCell ref="Y11:Y12"/>
    <mergeCell ref="Z11:Z12"/>
    <mergeCell ref="AE9:AE10"/>
    <mergeCell ref="AF9:AF10"/>
    <mergeCell ref="A11:A12"/>
    <mergeCell ref="B11:B12"/>
    <mergeCell ref="C11:E11"/>
    <mergeCell ref="F11:H11"/>
    <mergeCell ref="I11:K11"/>
    <mergeCell ref="L11:N12"/>
    <mergeCell ref="O11:Q11"/>
    <mergeCell ref="R11:T11"/>
    <mergeCell ref="AA9:AA10"/>
    <mergeCell ref="AB9:AB10"/>
    <mergeCell ref="AC9:AC10"/>
    <mergeCell ref="AD9:AD10"/>
    <mergeCell ref="U9:W9"/>
    <mergeCell ref="X9:X10"/>
    <mergeCell ref="Y9:Y10"/>
    <mergeCell ref="Z9:Z10"/>
    <mergeCell ref="AE7:AE8"/>
    <mergeCell ref="AF7:AF8"/>
    <mergeCell ref="A9:A10"/>
    <mergeCell ref="B9:B10"/>
    <mergeCell ref="C9:E9"/>
    <mergeCell ref="F9:H9"/>
    <mergeCell ref="I9:K10"/>
    <mergeCell ref="L9:N9"/>
    <mergeCell ref="O9:Q9"/>
    <mergeCell ref="R9:T9"/>
    <mergeCell ref="AA7:AA8"/>
    <mergeCell ref="AB7:AB8"/>
    <mergeCell ref="AC7:AC8"/>
    <mergeCell ref="AD7:AD8"/>
    <mergeCell ref="U7:W7"/>
    <mergeCell ref="X7:X8"/>
    <mergeCell ref="Y7:Y8"/>
    <mergeCell ref="Z7:Z8"/>
    <mergeCell ref="AE5:AE6"/>
    <mergeCell ref="AF5:AF6"/>
    <mergeCell ref="A7:A8"/>
    <mergeCell ref="B7:B8"/>
    <mergeCell ref="C7:E7"/>
    <mergeCell ref="F7:H8"/>
    <mergeCell ref="I7:K7"/>
    <mergeCell ref="L7:N7"/>
    <mergeCell ref="O7:Q7"/>
    <mergeCell ref="R7:T7"/>
    <mergeCell ref="AA5:AA6"/>
    <mergeCell ref="AB5:AB6"/>
    <mergeCell ref="AC5:AC6"/>
    <mergeCell ref="AD5:AD6"/>
    <mergeCell ref="Z5:Z6"/>
    <mergeCell ref="D22:J22"/>
    <mergeCell ref="K22:L22"/>
    <mergeCell ref="N22:O22"/>
    <mergeCell ref="R5:T5"/>
    <mergeCell ref="U5:W5"/>
    <mergeCell ref="X5:X6"/>
    <mergeCell ref="Y5:Y6"/>
    <mergeCell ref="L5:N5"/>
    <mergeCell ref="O5:Q5"/>
    <mergeCell ref="A1:AE1"/>
    <mergeCell ref="AA3:AE3"/>
    <mergeCell ref="I4:K4"/>
    <mergeCell ref="L4:N4"/>
    <mergeCell ref="O4:Q4"/>
    <mergeCell ref="R4:T4"/>
    <mergeCell ref="U4:W4"/>
    <mergeCell ref="A2:K2"/>
    <mergeCell ref="F4:H4"/>
    <mergeCell ref="L2:O2"/>
    <mergeCell ref="D31:J31"/>
    <mergeCell ref="A3:B3"/>
    <mergeCell ref="L20:N20"/>
    <mergeCell ref="N25:O25"/>
    <mergeCell ref="D21:V21"/>
    <mergeCell ref="N23:O23"/>
    <mergeCell ref="C4:E4"/>
    <mergeCell ref="B25:C25"/>
    <mergeCell ref="B27:C27"/>
    <mergeCell ref="D27:J27"/>
    <mergeCell ref="B30:C30"/>
    <mergeCell ref="B31:C31"/>
    <mergeCell ref="A20:D20"/>
    <mergeCell ref="I17:K17"/>
    <mergeCell ref="A17:A18"/>
    <mergeCell ref="B17:B18"/>
    <mergeCell ref="A5:A6"/>
    <mergeCell ref="B5:B6"/>
    <mergeCell ref="C5:E6"/>
    <mergeCell ref="F5:H5"/>
    <mergeCell ref="I5:K5"/>
    <mergeCell ref="P33:V33"/>
    <mergeCell ref="L17:N17"/>
    <mergeCell ref="C17:E17"/>
    <mergeCell ref="F17:H17"/>
    <mergeCell ref="I20:J20"/>
    <mergeCell ref="W27:Y27"/>
    <mergeCell ref="AC25:AE25"/>
    <mergeCell ref="Z25:AB25"/>
    <mergeCell ref="P25:V25"/>
    <mergeCell ref="W25:Y25"/>
    <mergeCell ref="K27:L27"/>
    <mergeCell ref="N27:O27"/>
    <mergeCell ref="P27:V27"/>
    <mergeCell ref="AC33:AE33"/>
    <mergeCell ref="Z31:AB31"/>
    <mergeCell ref="Z32:AB32"/>
    <mergeCell ref="Z33:AB33"/>
    <mergeCell ref="AA28:AE28"/>
    <mergeCell ref="Z23:AB23"/>
    <mergeCell ref="AC27:AE27"/>
    <mergeCell ref="AC26:AE26"/>
    <mergeCell ref="AB29:AE29"/>
  </mergeCells>
  <printOptions horizontalCentered="1"/>
  <pageMargins left="0.21" right="0.24" top="0.53" bottom="0.708661417322834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　光芳</dc:creator>
  <cp:keywords/>
  <dc:description/>
  <cp:lastModifiedBy>nori</cp:lastModifiedBy>
  <cp:lastPrinted>2011-05-02T05:06:22Z</cp:lastPrinted>
  <dcterms:created xsi:type="dcterms:W3CDTF">2005-06-29T04:27:02Z</dcterms:created>
  <dcterms:modified xsi:type="dcterms:W3CDTF">2011-06-06T15:55:57Z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436982953</vt:i4>
  </property>
  <property fmtid="{D5CDD505-2E9C-101B-9397-08002B2CF9AE}" pid="3" name="_ReviewingToolsShownOnce">
    <vt:lpwstr/>
  </property>
  <property fmtid="{D5CDD505-2E9C-101B-9397-08002B2CF9AE}" pid="4" name="_EmailEntryID">
    <vt:lpwstr>000000004051F8F371A32349807E864DEDEDF02624C32500</vt:lpwstr>
  </property>
  <property fmtid="{D5CDD505-2E9C-101B-9397-08002B2CF9AE}" pid="5" name="_EmailStoreID0">
    <vt:lpwstr>0000000038A1BB1005E5101AA1BB08002B2A56C200006D737073742E646C6C00000000004E495441F9BFB80100AA0037D96E0000000043003A005C00550073006500720073005C006E006F00720069005C0041007000700044006100740061005C004C006F00630061006C005C004D006900630072006F0073006F006600740</vt:lpwstr>
  </property>
  <property fmtid="{D5CDD505-2E9C-101B-9397-08002B2CF9AE}" pid="6" name="_EmailStoreID1">
    <vt:lpwstr>05C004F00750074006C006F006F006B005C004F00750074006C006F006F006B002E007000730074000000</vt:lpwstr>
  </property>
</Properties>
</file>